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800100arf\Cell_Contrat\Nouveau marché commun Nettoyage-Vitrerie\ANNEXES LOT 1\fichiers supports pour LS\"/>
    </mc:Choice>
  </mc:AlternateContent>
  <bookViews>
    <workbookView xWindow="0" yWindow="0" windowWidth="25200" windowHeight="11850" firstSheet="3" activeTab="9"/>
  </bookViews>
  <sheets>
    <sheet name="BIO" sheetId="2" r:id="rId1"/>
    <sheet name="HQ Accueil" sheetId="1" r:id="rId2"/>
    <sheet name="RestoCoeuractivité" sheetId="6" r:id="rId3"/>
    <sheet name="HQ SANITAIRES" sheetId="7" r:id="rId4"/>
    <sheet name="DOUCHES RDR" sheetId="9" r:id="rId5"/>
    <sheet name="HQ DIRECTION" sheetId="10" r:id="rId6"/>
    <sheet name="QS PLATEAU BUREAU" sheetId="5" r:id="rId7"/>
    <sheet name="QS ESP COMMUNS" sheetId="3" r:id="rId8"/>
    <sheet name="QS CIRCULATION" sheetId="8" r:id="rId9"/>
    <sheet name="QE" sheetId="4" r:id="rId10"/>
  </sheets>
  <definedNames>
    <definedName name="_xlnm.Print_Area" localSheetId="0">BIO!$A$1:$I$129</definedName>
    <definedName name="_xlnm.Print_Area" localSheetId="4">'DOUCHES RDR'!$A$1:$I$91</definedName>
    <definedName name="_xlnm.Print_Area" localSheetId="1">'HQ Accueil'!$A$1:$I$153</definedName>
    <definedName name="_xlnm.Print_Area" localSheetId="5">'HQ DIRECTION'!$A$1:$I$64</definedName>
    <definedName name="_xlnm.Print_Area" localSheetId="3">'HQ SANITAIRES'!$A$1:$I$132</definedName>
    <definedName name="_xlnm.Print_Area" localSheetId="9">QE!$A$1:$I$148</definedName>
    <definedName name="_xlnm.Print_Area" localSheetId="8">'QS CIRCULATION'!$A$1:$I$124</definedName>
    <definedName name="_xlnm.Print_Area" localSheetId="7">'QS ESP COMMUNS'!$A$1:$I$157</definedName>
    <definedName name="_xlnm.Print_Area" localSheetId="6">'QS PLATEAU BUREAU'!$A$1:$I$115</definedName>
    <definedName name="_xlnm.Print_Area" localSheetId="2">RestoCoeuractivité!$A$1:$I$190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6" i="4" l="1"/>
  <c r="I56" i="10" l="1"/>
  <c r="F51" i="10"/>
  <c r="F116" i="2"/>
  <c r="F87" i="2"/>
  <c r="F60" i="2"/>
  <c r="F33" i="2"/>
  <c r="H117" i="4"/>
  <c r="H114" i="4"/>
  <c r="H92" i="4"/>
  <c r="H76" i="4"/>
  <c r="H59" i="4"/>
  <c r="H20" i="4"/>
  <c r="H14" i="4"/>
  <c r="I112" i="8"/>
  <c r="G111" i="8"/>
  <c r="F111" i="8"/>
  <c r="E111" i="8"/>
  <c r="H110" i="8"/>
  <c r="H109" i="8"/>
  <c r="H108" i="8"/>
  <c r="H107" i="8"/>
  <c r="H106" i="8"/>
  <c r="H111" i="8" s="1"/>
  <c r="I113" i="8" s="1"/>
  <c r="I114" i="8" s="1"/>
  <c r="H105" i="8"/>
  <c r="H104" i="8"/>
  <c r="H103" i="8"/>
  <c r="H102" i="8"/>
  <c r="H101" i="8"/>
  <c r="G75" i="8"/>
  <c r="F75" i="8"/>
  <c r="I76" i="8" s="1"/>
  <c r="E75" i="8"/>
  <c r="H74" i="8"/>
  <c r="H73" i="8"/>
  <c r="H72" i="8"/>
  <c r="H71" i="8"/>
  <c r="H70" i="8"/>
  <c r="H69" i="8"/>
  <c r="H68" i="8"/>
  <c r="H67" i="8"/>
  <c r="H66" i="8"/>
  <c r="H56" i="8"/>
  <c r="H55" i="8"/>
  <c r="G41" i="8"/>
  <c r="F41" i="8"/>
  <c r="I42" i="8" s="1"/>
  <c r="E41" i="8"/>
  <c r="H40" i="8"/>
  <c r="H39" i="8"/>
  <c r="H38" i="8"/>
  <c r="H37" i="8"/>
  <c r="H36" i="8"/>
  <c r="H35" i="8"/>
  <c r="H34" i="8"/>
  <c r="H33" i="8"/>
  <c r="H32" i="8"/>
  <c r="H31" i="8"/>
  <c r="H19" i="8"/>
  <c r="I149" i="3"/>
  <c r="G143" i="3"/>
  <c r="F143" i="3"/>
  <c r="I144" i="3" s="1"/>
  <c r="E143" i="3"/>
  <c r="H142" i="3"/>
  <c r="H141" i="3"/>
  <c r="H140" i="3"/>
  <c r="F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43" i="3" s="1"/>
  <c r="I145" i="3" s="1"/>
  <c r="I146" i="3" s="1"/>
  <c r="G120" i="3"/>
  <c r="E120" i="3"/>
  <c r="H119" i="3"/>
  <c r="H118" i="3"/>
  <c r="H117" i="3"/>
  <c r="F117" i="3"/>
  <c r="F120" i="3" s="1"/>
  <c r="I121" i="3" s="1"/>
  <c r="H116" i="3"/>
  <c r="H115" i="3"/>
  <c r="H114" i="3"/>
  <c r="H113" i="3"/>
  <c r="H112" i="3"/>
  <c r="H111" i="3"/>
  <c r="H110" i="3"/>
  <c r="H109" i="3"/>
  <c r="H108" i="3"/>
  <c r="H107" i="3"/>
  <c r="H120" i="3" s="1"/>
  <c r="I122" i="3" s="1"/>
  <c r="I123" i="3" s="1"/>
  <c r="H106" i="3"/>
  <c r="H105" i="3"/>
  <c r="G97" i="3"/>
  <c r="E97" i="3"/>
  <c r="H96" i="3"/>
  <c r="H95" i="3"/>
  <c r="H94" i="3"/>
  <c r="F94" i="3"/>
  <c r="F97" i="3" s="1"/>
  <c r="I98" i="3" s="1"/>
  <c r="H93" i="3"/>
  <c r="H92" i="3"/>
  <c r="H91" i="3"/>
  <c r="H90" i="3"/>
  <c r="H89" i="3"/>
  <c r="H88" i="3"/>
  <c r="H87" i="3"/>
  <c r="H86" i="3"/>
  <c r="H85" i="3"/>
  <c r="H84" i="3"/>
  <c r="H83" i="3"/>
  <c r="H82" i="3"/>
  <c r="G74" i="3"/>
  <c r="E74" i="3"/>
  <c r="H73" i="3"/>
  <c r="H72" i="3"/>
  <c r="H71" i="3"/>
  <c r="F71" i="3"/>
  <c r="F74" i="3" s="1"/>
  <c r="I75" i="3" s="1"/>
  <c r="H70" i="3"/>
  <c r="H69" i="3"/>
  <c r="H68" i="3"/>
  <c r="H67" i="3"/>
  <c r="H66" i="3"/>
  <c r="H65" i="3"/>
  <c r="H64" i="3"/>
  <c r="H63" i="3"/>
  <c r="H62" i="3"/>
  <c r="H61" i="3"/>
  <c r="H60" i="3"/>
  <c r="H59" i="3"/>
  <c r="G51" i="3"/>
  <c r="F51" i="3"/>
  <c r="I52" i="3" s="1"/>
  <c r="E51" i="3"/>
  <c r="H50" i="3"/>
  <c r="H49" i="3"/>
  <c r="H48" i="3"/>
  <c r="F48" i="3"/>
  <c r="H47" i="3"/>
  <c r="H46" i="3"/>
  <c r="H45" i="3"/>
  <c r="H44" i="3"/>
  <c r="H43" i="3"/>
  <c r="H42" i="3"/>
  <c r="H41" i="3"/>
  <c r="H40" i="3"/>
  <c r="H39" i="3"/>
  <c r="H38" i="3"/>
  <c r="H37" i="3"/>
  <c r="H36" i="3"/>
  <c r="H25" i="3"/>
  <c r="F25" i="3"/>
  <c r="I107" i="5"/>
  <c r="G52" i="5"/>
  <c r="E52" i="5"/>
  <c r="H51" i="5"/>
  <c r="H50" i="5"/>
  <c r="H49" i="5"/>
  <c r="F49" i="5"/>
  <c r="F52" i="5" s="1"/>
  <c r="I53" i="5" s="1"/>
  <c r="H48" i="5"/>
  <c r="H47" i="5"/>
  <c r="H46" i="5"/>
  <c r="H45" i="5"/>
  <c r="H44" i="5"/>
  <c r="H43" i="5"/>
  <c r="H42" i="5"/>
  <c r="H41" i="5"/>
  <c r="H40" i="5"/>
  <c r="H39" i="5"/>
  <c r="H38" i="5"/>
  <c r="H37" i="5"/>
  <c r="H52" i="5" s="1"/>
  <c r="I54" i="5" s="1"/>
  <c r="I55" i="5" s="1"/>
  <c r="G28" i="5"/>
  <c r="E28" i="5"/>
  <c r="H27" i="5"/>
  <c r="H26" i="5"/>
  <c r="H25" i="5"/>
  <c r="F25" i="5"/>
  <c r="F28" i="5" s="1"/>
  <c r="I29" i="5" s="1"/>
  <c r="H24" i="5"/>
  <c r="H23" i="5"/>
  <c r="H22" i="5"/>
  <c r="H21" i="5"/>
  <c r="H20" i="5"/>
  <c r="H19" i="5"/>
  <c r="H18" i="5"/>
  <c r="H17" i="5"/>
  <c r="H16" i="5"/>
  <c r="H15" i="5"/>
  <c r="H14" i="5"/>
  <c r="H13" i="5"/>
  <c r="G102" i="5"/>
  <c r="E102" i="5"/>
  <c r="H101" i="5"/>
  <c r="H100" i="5"/>
  <c r="H99" i="5"/>
  <c r="F99" i="5"/>
  <c r="F102" i="5" s="1"/>
  <c r="I103" i="5" s="1"/>
  <c r="H98" i="5"/>
  <c r="H97" i="5"/>
  <c r="H96" i="5"/>
  <c r="H95" i="5"/>
  <c r="H94" i="5"/>
  <c r="H93" i="5"/>
  <c r="H92" i="5"/>
  <c r="H91" i="5"/>
  <c r="H90" i="5"/>
  <c r="H89" i="5"/>
  <c r="H88" i="5"/>
  <c r="H87" i="5"/>
  <c r="H72" i="5"/>
  <c r="F72" i="5"/>
  <c r="G51" i="10"/>
  <c r="E51" i="10"/>
  <c r="H50" i="10"/>
  <c r="H49" i="10"/>
  <c r="H48" i="10"/>
  <c r="F48" i="10"/>
  <c r="I52" i="10" s="1"/>
  <c r="H47" i="10"/>
  <c r="H46" i="10"/>
  <c r="H45" i="10"/>
  <c r="H44" i="10"/>
  <c r="H43" i="10"/>
  <c r="H42" i="10"/>
  <c r="H41" i="10"/>
  <c r="H40" i="10"/>
  <c r="H39" i="10"/>
  <c r="H38" i="10"/>
  <c r="H37" i="10"/>
  <c r="H36" i="10"/>
  <c r="H25" i="10"/>
  <c r="F25" i="10"/>
  <c r="I83" i="9"/>
  <c r="G78" i="9"/>
  <c r="E78" i="9"/>
  <c r="H77" i="9"/>
  <c r="H76" i="9"/>
  <c r="H75" i="9"/>
  <c r="H74" i="9"/>
  <c r="F74" i="9"/>
  <c r="H73" i="9"/>
  <c r="H72" i="9"/>
  <c r="H71" i="9"/>
  <c r="H70" i="9"/>
  <c r="H69" i="9"/>
  <c r="H68" i="9"/>
  <c r="H67" i="9"/>
  <c r="H66" i="9"/>
  <c r="H65" i="9"/>
  <c r="H64" i="9"/>
  <c r="H63" i="9"/>
  <c r="H62" i="9"/>
  <c r="H78" i="9" s="1"/>
  <c r="I80" i="9" s="1"/>
  <c r="H54" i="9"/>
  <c r="I56" i="9" s="1"/>
  <c r="G54" i="9"/>
  <c r="E54" i="9"/>
  <c r="H53" i="9"/>
  <c r="H52" i="9"/>
  <c r="H51" i="9"/>
  <c r="H50" i="9"/>
  <c r="F50" i="9"/>
  <c r="F54" i="9" s="1"/>
  <c r="I55" i="9" s="1"/>
  <c r="H49" i="9"/>
  <c r="H48" i="9"/>
  <c r="H47" i="9"/>
  <c r="H46" i="9"/>
  <c r="H45" i="9"/>
  <c r="H44" i="9"/>
  <c r="H43" i="9"/>
  <c r="H42" i="9"/>
  <c r="H41" i="9"/>
  <c r="H40" i="9"/>
  <c r="H39" i="9"/>
  <c r="H38" i="9"/>
  <c r="H25" i="9"/>
  <c r="F25" i="9"/>
  <c r="H23" i="9"/>
  <c r="I124" i="7"/>
  <c r="G118" i="7"/>
  <c r="E118" i="7"/>
  <c r="H117" i="7"/>
  <c r="H116" i="7"/>
  <c r="H115" i="7"/>
  <c r="H114" i="7"/>
  <c r="H113" i="7"/>
  <c r="H112" i="7"/>
  <c r="H111" i="7"/>
  <c r="H110" i="7"/>
  <c r="F110" i="7"/>
  <c r="F118" i="7" s="1"/>
  <c r="I119" i="7" s="1"/>
  <c r="H109" i="7"/>
  <c r="H108" i="7"/>
  <c r="H107" i="7"/>
  <c r="H106" i="7"/>
  <c r="H105" i="7"/>
  <c r="H104" i="7"/>
  <c r="H103" i="7"/>
  <c r="H102" i="7"/>
  <c r="H101" i="7"/>
  <c r="H100" i="7"/>
  <c r="H99" i="7"/>
  <c r="H98" i="7"/>
  <c r="H118" i="7" s="1"/>
  <c r="I120" i="7" s="1"/>
  <c r="G89" i="7"/>
  <c r="E89" i="7"/>
  <c r="H88" i="7"/>
  <c r="H87" i="7"/>
  <c r="H86" i="7"/>
  <c r="H85" i="7"/>
  <c r="H84" i="7"/>
  <c r="H83" i="7"/>
  <c r="H82" i="7"/>
  <c r="H81" i="7"/>
  <c r="F81" i="7"/>
  <c r="F89" i="7" s="1"/>
  <c r="I90" i="7" s="1"/>
  <c r="H80" i="7"/>
  <c r="H79" i="7"/>
  <c r="H78" i="7"/>
  <c r="H77" i="7"/>
  <c r="H76" i="7"/>
  <c r="H75" i="7"/>
  <c r="H74" i="7"/>
  <c r="H73" i="7"/>
  <c r="H72" i="7"/>
  <c r="H71" i="7"/>
  <c r="H70" i="7"/>
  <c r="H69" i="7"/>
  <c r="H89" i="7" s="1"/>
  <c r="I91" i="7" s="1"/>
  <c r="I92" i="7" s="1"/>
  <c r="G61" i="7"/>
  <c r="E61" i="7"/>
  <c r="H60" i="7"/>
  <c r="H59" i="7"/>
  <c r="H58" i="7"/>
  <c r="H57" i="7"/>
  <c r="H56" i="7"/>
  <c r="H55" i="7"/>
  <c r="H54" i="7"/>
  <c r="H53" i="7"/>
  <c r="F53" i="7"/>
  <c r="F61" i="7" s="1"/>
  <c r="I62" i="7" s="1"/>
  <c r="H52" i="7"/>
  <c r="H51" i="7"/>
  <c r="H50" i="7"/>
  <c r="H49" i="7"/>
  <c r="H48" i="7"/>
  <c r="H47" i="7"/>
  <c r="H46" i="7"/>
  <c r="H45" i="7"/>
  <c r="H44" i="7"/>
  <c r="H43" i="7"/>
  <c r="H42" i="7"/>
  <c r="H41" i="7"/>
  <c r="H25" i="7"/>
  <c r="F25" i="7"/>
  <c r="H24" i="7"/>
  <c r="H23" i="7"/>
  <c r="I182" i="6"/>
  <c r="F173" i="6"/>
  <c r="H173" i="6" s="1"/>
  <c r="F172" i="6"/>
  <c r="H172" i="6" s="1"/>
  <c r="G153" i="6"/>
  <c r="E153" i="6"/>
  <c r="H152" i="6"/>
  <c r="F152" i="6"/>
  <c r="F151" i="6"/>
  <c r="H151" i="6" s="1"/>
  <c r="F150" i="6"/>
  <c r="H150" i="6" s="1"/>
  <c r="F149" i="6"/>
  <c r="H149" i="6" s="1"/>
  <c r="H148" i="6"/>
  <c r="F148" i="6"/>
  <c r="F147" i="6"/>
  <c r="H147" i="6" s="1"/>
  <c r="F146" i="6"/>
  <c r="H146" i="6" s="1"/>
  <c r="F145" i="6"/>
  <c r="H145" i="6" s="1"/>
  <c r="H144" i="6"/>
  <c r="F144" i="6"/>
  <c r="F143" i="6"/>
  <c r="H143" i="6" s="1"/>
  <c r="F142" i="6"/>
  <c r="H142" i="6" s="1"/>
  <c r="F141" i="6"/>
  <c r="H141" i="6" s="1"/>
  <c r="H140" i="6"/>
  <c r="F140" i="6"/>
  <c r="F139" i="6"/>
  <c r="H139" i="6" s="1"/>
  <c r="F138" i="6"/>
  <c r="H138" i="6" s="1"/>
  <c r="F137" i="6"/>
  <c r="H137" i="6" s="1"/>
  <c r="H136" i="6"/>
  <c r="F136" i="6"/>
  <c r="F135" i="6"/>
  <c r="H135" i="6" s="1"/>
  <c r="F134" i="6"/>
  <c r="H134" i="6" s="1"/>
  <c r="F133" i="6"/>
  <c r="H133" i="6" s="1"/>
  <c r="H132" i="6"/>
  <c r="F132" i="6"/>
  <c r="F131" i="6"/>
  <c r="H131" i="6" s="1"/>
  <c r="F118" i="6"/>
  <c r="H118" i="6" s="1"/>
  <c r="F60" i="6"/>
  <c r="H60" i="6" s="1"/>
  <c r="F32" i="6"/>
  <c r="H32" i="6" s="1"/>
  <c r="F31" i="6"/>
  <c r="H31" i="6" s="1"/>
  <c r="F30" i="6"/>
  <c r="H30" i="6" s="1"/>
  <c r="F29" i="6"/>
  <c r="H29" i="6" s="1"/>
  <c r="I145" i="1"/>
  <c r="G139" i="1"/>
  <c r="F139" i="1"/>
  <c r="I140" i="1" s="1"/>
  <c r="E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39" i="1" s="1"/>
  <c r="I141" i="1" s="1"/>
  <c r="I142" i="1" s="1"/>
  <c r="G117" i="1"/>
  <c r="F117" i="1"/>
  <c r="I118" i="1" s="1"/>
  <c r="E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G72" i="1"/>
  <c r="F72" i="1"/>
  <c r="I73" i="1" s="1"/>
  <c r="E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G50" i="1"/>
  <c r="F50" i="1"/>
  <c r="I51" i="1" s="1"/>
  <c r="E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75" i="8" l="1"/>
  <c r="I77" i="8" s="1"/>
  <c r="I78" i="8" s="1"/>
  <c r="H41" i="8"/>
  <c r="I43" i="8" s="1"/>
  <c r="I44" i="8" s="1"/>
  <c r="H97" i="3"/>
  <c r="I99" i="3" s="1"/>
  <c r="I100" i="3" s="1"/>
  <c r="H51" i="3"/>
  <c r="I53" i="3" s="1"/>
  <c r="I54" i="3" s="1"/>
  <c r="H74" i="3"/>
  <c r="I76" i="3" s="1"/>
  <c r="I77" i="3" s="1"/>
  <c r="H28" i="5"/>
  <c r="I30" i="5" s="1"/>
  <c r="I31" i="5" s="1"/>
  <c r="H102" i="5"/>
  <c r="I104" i="5" s="1"/>
  <c r="I105" i="5"/>
  <c r="H51" i="10"/>
  <c r="I53" i="10" s="1"/>
  <c r="I54" i="10" s="1"/>
  <c r="F78" i="9"/>
  <c r="I79" i="9" s="1"/>
  <c r="I81" i="9" s="1"/>
  <c r="I57" i="9"/>
  <c r="I121" i="7"/>
  <c r="H61" i="7"/>
  <c r="I63" i="7" s="1"/>
  <c r="I64" i="7" s="1"/>
  <c r="H153" i="6"/>
  <c r="I155" i="6" s="1"/>
  <c r="F153" i="6"/>
  <c r="I154" i="6" s="1"/>
  <c r="H117" i="1"/>
  <c r="I119" i="1" s="1"/>
  <c r="I120" i="1" s="1"/>
  <c r="H50" i="1"/>
  <c r="I52" i="1" s="1"/>
  <c r="H72" i="1"/>
  <c r="I74" i="1" s="1"/>
  <c r="I75" i="1" s="1"/>
  <c r="I53" i="1"/>
  <c r="H166" i="6"/>
  <c r="G177" i="6"/>
  <c r="E177" i="6"/>
  <c r="F176" i="6"/>
  <c r="H176" i="6" s="1"/>
  <c r="F175" i="6"/>
  <c r="H175" i="6" s="1"/>
  <c r="F174" i="6"/>
  <c r="H174" i="6" s="1"/>
  <c r="F171" i="6"/>
  <c r="H171" i="6" s="1"/>
  <c r="F170" i="6"/>
  <c r="H170" i="6" s="1"/>
  <c r="F169" i="6"/>
  <c r="H169" i="6" s="1"/>
  <c r="F168" i="6"/>
  <c r="H168" i="6" s="1"/>
  <c r="H167" i="6"/>
  <c r="F165" i="6"/>
  <c r="H165" i="6" s="1"/>
  <c r="H164" i="6"/>
  <c r="F163" i="6"/>
  <c r="H163" i="6" s="1"/>
  <c r="F162" i="6"/>
  <c r="H162" i="6" s="1"/>
  <c r="I156" i="6" l="1"/>
  <c r="H177" i="6"/>
  <c r="I179" i="6" s="1"/>
  <c r="F177" i="6"/>
  <c r="I178" i="6" s="1"/>
  <c r="F21" i="6"/>
  <c r="H21" i="6" s="1"/>
  <c r="G116" i="10"/>
  <c r="E116" i="10"/>
  <c r="I117" i="10" s="1"/>
  <c r="H115" i="10"/>
  <c r="H114" i="10"/>
  <c r="H113" i="10"/>
  <c r="H112" i="10"/>
  <c r="H111" i="10"/>
  <c r="H110" i="10"/>
  <c r="H109" i="10"/>
  <c r="H108" i="10"/>
  <c r="H107" i="10"/>
  <c r="H106" i="10"/>
  <c r="H105" i="10"/>
  <c r="H104" i="10"/>
  <c r="H103" i="10"/>
  <c r="H102" i="10"/>
  <c r="G28" i="10"/>
  <c r="F28" i="10"/>
  <c r="I29" i="10" s="1"/>
  <c r="E28" i="10"/>
  <c r="H27" i="10"/>
  <c r="H2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63" i="4"/>
  <c r="H34" i="4"/>
  <c r="H47" i="4"/>
  <c r="H18" i="4"/>
  <c r="H15" i="4"/>
  <c r="F93" i="8"/>
  <c r="E93" i="8"/>
  <c r="H92" i="8"/>
  <c r="H91" i="8"/>
  <c r="H90" i="8"/>
  <c r="H89" i="8"/>
  <c r="H88" i="8"/>
  <c r="H87" i="8"/>
  <c r="H86" i="8"/>
  <c r="H85" i="8"/>
  <c r="H84" i="8"/>
  <c r="H83" i="8"/>
  <c r="H15" i="9"/>
  <c r="H15" i="7"/>
  <c r="H116" i="10" l="1"/>
  <c r="I118" i="10" s="1"/>
  <c r="I119" i="10" s="1"/>
  <c r="H28" i="10"/>
  <c r="I30" i="10" s="1"/>
  <c r="I31" i="10" s="1"/>
  <c r="I121" i="10" s="1"/>
  <c r="I180" i="6"/>
  <c r="G135" i="4"/>
  <c r="F135" i="4"/>
  <c r="I136" i="4" s="1"/>
  <c r="E135" i="4"/>
  <c r="H111" i="4"/>
  <c r="F120" i="4"/>
  <c r="I121" i="4" s="1"/>
  <c r="F103" i="4"/>
  <c r="I104" i="4" s="1"/>
  <c r="F84" i="4"/>
  <c r="I85" i="4" s="1"/>
  <c r="H73" i="4"/>
  <c r="F65" i="4"/>
  <c r="I66" i="4" s="1"/>
  <c r="G48" i="4"/>
  <c r="F48" i="4"/>
  <c r="I49" i="4" s="1"/>
  <c r="E48" i="4"/>
  <c r="H46" i="4"/>
  <c r="H45" i="4"/>
  <c r="H44" i="4"/>
  <c r="H43" i="4"/>
  <c r="E35" i="4"/>
  <c r="F35" i="4"/>
  <c r="I36" i="4" s="1"/>
  <c r="G35" i="4"/>
  <c r="H33" i="4"/>
  <c r="H32" i="4"/>
  <c r="H31" i="4"/>
  <c r="H30" i="4"/>
  <c r="F22" i="4"/>
  <c r="I23" i="4" s="1"/>
  <c r="I94" i="8"/>
  <c r="F58" i="8"/>
  <c r="I59" i="8" s="1"/>
  <c r="F23" i="8"/>
  <c r="I24" i="8" s="1"/>
  <c r="H28" i="7"/>
  <c r="F108" i="6"/>
  <c r="H108" i="6" s="1"/>
  <c r="F82" i="6"/>
  <c r="H82" i="6" s="1"/>
  <c r="F23" i="2"/>
  <c r="H23" i="2"/>
  <c r="H19" i="3"/>
  <c r="F28" i="3"/>
  <c r="I29" i="3" s="1"/>
  <c r="F75" i="5"/>
  <c r="I76" i="5" s="1"/>
  <c r="H48" i="4" l="1"/>
  <c r="I50" i="4" s="1"/>
  <c r="I51" i="4" s="1"/>
  <c r="H35" i="4"/>
  <c r="I37" i="4" s="1"/>
  <c r="I38" i="4" s="1"/>
  <c r="H13" i="9"/>
  <c r="H14" i="9"/>
  <c r="H16" i="9"/>
  <c r="H17" i="9"/>
  <c r="H18" i="9"/>
  <c r="H19" i="9"/>
  <c r="H20" i="9"/>
  <c r="H21" i="9"/>
  <c r="H22" i="9"/>
  <c r="H24" i="9"/>
  <c r="H26" i="9"/>
  <c r="H27" i="9"/>
  <c r="H28" i="9"/>
  <c r="E29" i="9"/>
  <c r="F29" i="9"/>
  <c r="I30" i="9" s="1"/>
  <c r="G29" i="9"/>
  <c r="H29" i="9" l="1"/>
  <c r="I31" i="9" s="1"/>
  <c r="I32" i="9" s="1"/>
  <c r="G33" i="7"/>
  <c r="F33" i="7"/>
  <c r="I34" i="7" s="1"/>
  <c r="G95" i="1"/>
  <c r="F95" i="1"/>
  <c r="I96" i="1" s="1"/>
  <c r="E95" i="1"/>
  <c r="F28" i="1"/>
  <c r="I29" i="1" s="1"/>
  <c r="G116" i="2"/>
  <c r="I117" i="2" s="1"/>
  <c r="E116" i="2"/>
  <c r="H115" i="2"/>
  <c r="F115" i="2"/>
  <c r="H114" i="2"/>
  <c r="F114" i="2"/>
  <c r="H113" i="2"/>
  <c r="F113" i="2"/>
  <c r="H112" i="2"/>
  <c r="F112" i="2"/>
  <c r="H111" i="2"/>
  <c r="F111" i="2"/>
  <c r="H110" i="2"/>
  <c r="F110" i="2"/>
  <c r="H109" i="2"/>
  <c r="F109" i="2"/>
  <c r="H108" i="2"/>
  <c r="F108" i="2"/>
  <c r="H107" i="2"/>
  <c r="F107" i="2"/>
  <c r="H106" i="2"/>
  <c r="F106" i="2"/>
  <c r="H105" i="2"/>
  <c r="F105" i="2"/>
  <c r="H104" i="2"/>
  <c r="F104" i="2"/>
  <c r="H103" i="2"/>
  <c r="F103" i="2"/>
  <c r="H102" i="2"/>
  <c r="F102" i="2"/>
  <c r="H101" i="2"/>
  <c r="F101" i="2"/>
  <c r="H100" i="2"/>
  <c r="F100" i="2"/>
  <c r="H99" i="2"/>
  <c r="F99" i="2"/>
  <c r="H98" i="2"/>
  <c r="F98" i="2"/>
  <c r="H97" i="2"/>
  <c r="F97" i="2"/>
  <c r="G87" i="2"/>
  <c r="I88" i="2" s="1"/>
  <c r="E87" i="2"/>
  <c r="H86" i="2"/>
  <c r="F86" i="2"/>
  <c r="H85" i="2"/>
  <c r="F85" i="2"/>
  <c r="H84" i="2"/>
  <c r="F84" i="2"/>
  <c r="H83" i="2"/>
  <c r="F83" i="2"/>
  <c r="H82" i="2"/>
  <c r="F82" i="2"/>
  <c r="H81" i="2"/>
  <c r="F81" i="2"/>
  <c r="H80" i="2"/>
  <c r="F80" i="2"/>
  <c r="H79" i="2"/>
  <c r="F79" i="2"/>
  <c r="H78" i="2"/>
  <c r="F78" i="2"/>
  <c r="H77" i="2"/>
  <c r="F77" i="2"/>
  <c r="H76" i="2"/>
  <c r="F76" i="2"/>
  <c r="H75" i="2"/>
  <c r="F75" i="2"/>
  <c r="H74" i="2"/>
  <c r="F74" i="2"/>
  <c r="H73" i="2"/>
  <c r="F73" i="2"/>
  <c r="H72" i="2"/>
  <c r="F72" i="2"/>
  <c r="H71" i="2"/>
  <c r="F71" i="2"/>
  <c r="H70" i="2"/>
  <c r="F70" i="2"/>
  <c r="H69" i="2"/>
  <c r="F69" i="2"/>
  <c r="H68" i="2"/>
  <c r="F68" i="2"/>
  <c r="G60" i="2"/>
  <c r="E60" i="2"/>
  <c r="H59" i="2"/>
  <c r="F59" i="2"/>
  <c r="H58" i="2"/>
  <c r="F58" i="2"/>
  <c r="H57" i="2"/>
  <c r="F57" i="2"/>
  <c r="H56" i="2"/>
  <c r="F56" i="2"/>
  <c r="H55" i="2"/>
  <c r="F55" i="2"/>
  <c r="H54" i="2"/>
  <c r="F54" i="2"/>
  <c r="H53" i="2"/>
  <c r="F53" i="2"/>
  <c r="H52" i="2"/>
  <c r="F52" i="2"/>
  <c r="H51" i="2"/>
  <c r="F51" i="2"/>
  <c r="H50" i="2"/>
  <c r="F50" i="2"/>
  <c r="H49" i="2"/>
  <c r="F49" i="2"/>
  <c r="H48" i="2"/>
  <c r="F48" i="2"/>
  <c r="H47" i="2"/>
  <c r="F47" i="2"/>
  <c r="H46" i="2"/>
  <c r="F46" i="2"/>
  <c r="H45" i="2"/>
  <c r="F45" i="2"/>
  <c r="H44" i="2"/>
  <c r="F44" i="2"/>
  <c r="H43" i="2"/>
  <c r="F43" i="2"/>
  <c r="H42" i="2"/>
  <c r="F42" i="2"/>
  <c r="H41" i="2"/>
  <c r="F41" i="2"/>
  <c r="I61" i="2" l="1"/>
  <c r="H87" i="2"/>
  <c r="I89" i="2" s="1"/>
  <c r="H116" i="2"/>
  <c r="I118" i="2" s="1"/>
  <c r="H60" i="2"/>
  <c r="I62" i="2" s="1"/>
  <c r="I90" i="2"/>
  <c r="I119" i="2"/>
  <c r="G92" i="6"/>
  <c r="E92" i="6"/>
  <c r="F91" i="6"/>
  <c r="H91" i="6" s="1"/>
  <c r="F90" i="6"/>
  <c r="H90" i="6" s="1"/>
  <c r="F89" i="6"/>
  <c r="H89" i="6" s="1"/>
  <c r="F88" i="6"/>
  <c r="H88" i="6" s="1"/>
  <c r="F87" i="6"/>
  <c r="H87" i="6" s="1"/>
  <c r="F86" i="6"/>
  <c r="H86" i="6" s="1"/>
  <c r="F85" i="6"/>
  <c r="H85" i="6" s="1"/>
  <c r="F84" i="6"/>
  <c r="H84" i="6" s="1"/>
  <c r="F83" i="6"/>
  <c r="H83" i="6" s="1"/>
  <c r="F81" i="6"/>
  <c r="H81" i="6" s="1"/>
  <c r="F80" i="6"/>
  <c r="H80" i="6" s="1"/>
  <c r="F79" i="6"/>
  <c r="H79" i="6" s="1"/>
  <c r="F78" i="6"/>
  <c r="H78" i="6" s="1"/>
  <c r="F77" i="6"/>
  <c r="H77" i="6" s="1"/>
  <c r="F76" i="6"/>
  <c r="H76" i="6" s="1"/>
  <c r="F75" i="6"/>
  <c r="H75" i="6" s="1"/>
  <c r="I63" i="2" l="1"/>
  <c r="H92" i="6"/>
  <c r="I94" i="6" s="1"/>
  <c r="F92" i="6"/>
  <c r="I93" i="6" s="1"/>
  <c r="F32" i="2"/>
  <c r="F31" i="2"/>
  <c r="F30" i="2"/>
  <c r="F29" i="2"/>
  <c r="F28" i="2"/>
  <c r="F27" i="2"/>
  <c r="F26" i="2"/>
  <c r="F25" i="2"/>
  <c r="F24" i="2"/>
  <c r="F22" i="2"/>
  <c r="F21" i="2"/>
  <c r="F20" i="2"/>
  <c r="F19" i="2"/>
  <c r="F18" i="2"/>
  <c r="F17" i="2"/>
  <c r="F16" i="2"/>
  <c r="F15" i="2"/>
  <c r="F14" i="2"/>
  <c r="I95" i="6" l="1"/>
  <c r="G67" i="6"/>
  <c r="E122" i="6"/>
  <c r="E67" i="6"/>
  <c r="F101" i="6"/>
  <c r="H101" i="6" s="1"/>
  <c r="F102" i="6"/>
  <c r="H102" i="6" s="1"/>
  <c r="F103" i="6"/>
  <c r="H103" i="6" s="1"/>
  <c r="F104" i="6"/>
  <c r="H104" i="6" s="1"/>
  <c r="F105" i="6"/>
  <c r="H105" i="6" s="1"/>
  <c r="F106" i="6"/>
  <c r="H106" i="6" s="1"/>
  <c r="F107" i="6"/>
  <c r="H107" i="6" s="1"/>
  <c r="F109" i="6"/>
  <c r="H109" i="6" s="1"/>
  <c r="F110" i="6"/>
  <c r="H110" i="6" s="1"/>
  <c r="F111" i="6"/>
  <c r="H111" i="6" s="1"/>
  <c r="F112" i="6"/>
  <c r="H112" i="6" s="1"/>
  <c r="F113" i="6"/>
  <c r="H113" i="6" s="1"/>
  <c r="F114" i="6"/>
  <c r="H114" i="6" s="1"/>
  <c r="F115" i="6"/>
  <c r="H115" i="6" s="1"/>
  <c r="F116" i="6"/>
  <c r="H116" i="6" s="1"/>
  <c r="F117" i="6"/>
  <c r="H117" i="6" s="1"/>
  <c r="F119" i="6"/>
  <c r="H119" i="6" s="1"/>
  <c r="F120" i="6"/>
  <c r="H120" i="6" s="1"/>
  <c r="F121" i="6"/>
  <c r="H121" i="6" s="1"/>
  <c r="F100" i="6"/>
  <c r="H100" i="6" s="1"/>
  <c r="F49" i="6"/>
  <c r="H49" i="6" s="1"/>
  <c r="F50" i="6"/>
  <c r="H50" i="6" s="1"/>
  <c r="F51" i="6"/>
  <c r="H51" i="6" s="1"/>
  <c r="F52" i="6"/>
  <c r="H52" i="6" s="1"/>
  <c r="F53" i="6"/>
  <c r="H53" i="6" s="1"/>
  <c r="F54" i="6"/>
  <c r="H54" i="6" s="1"/>
  <c r="F55" i="6"/>
  <c r="H55" i="6" s="1"/>
  <c r="F56" i="6"/>
  <c r="H56" i="6" s="1"/>
  <c r="F57" i="6"/>
  <c r="H57" i="6" s="1"/>
  <c r="F58" i="6"/>
  <c r="H58" i="6" s="1"/>
  <c r="F59" i="6"/>
  <c r="H59" i="6" s="1"/>
  <c r="F61" i="6"/>
  <c r="H61" i="6" s="1"/>
  <c r="F62" i="6"/>
  <c r="H62" i="6" s="1"/>
  <c r="F63" i="6"/>
  <c r="H63" i="6" s="1"/>
  <c r="F64" i="6"/>
  <c r="H64" i="6" s="1"/>
  <c r="F65" i="6"/>
  <c r="H65" i="6" s="1"/>
  <c r="F66" i="6"/>
  <c r="H66" i="6" s="1"/>
  <c r="F48" i="6"/>
  <c r="H48" i="6" s="1"/>
  <c r="E40" i="6"/>
  <c r="F14" i="6"/>
  <c r="H14" i="6" s="1"/>
  <c r="F15" i="6"/>
  <c r="H15" i="6" s="1"/>
  <c r="F16" i="6"/>
  <c r="H16" i="6" s="1"/>
  <c r="F17" i="6"/>
  <c r="H17" i="6" s="1"/>
  <c r="F18" i="6"/>
  <c r="H18" i="6" s="1"/>
  <c r="F19" i="6"/>
  <c r="H19" i="6" s="1"/>
  <c r="F20" i="6"/>
  <c r="H20" i="6" s="1"/>
  <c r="F22" i="6"/>
  <c r="H22" i="6" s="1"/>
  <c r="F23" i="6"/>
  <c r="H23" i="6" s="1"/>
  <c r="F24" i="6"/>
  <c r="H24" i="6" s="1"/>
  <c r="F25" i="6"/>
  <c r="H25" i="6" s="1"/>
  <c r="F26" i="6"/>
  <c r="H26" i="6" s="1"/>
  <c r="F27" i="6"/>
  <c r="H27" i="6" s="1"/>
  <c r="F28" i="6"/>
  <c r="H28" i="6" s="1"/>
  <c r="F33" i="6"/>
  <c r="H33" i="6" s="1"/>
  <c r="F34" i="6"/>
  <c r="H34" i="6" s="1"/>
  <c r="F35" i="6"/>
  <c r="H35" i="6" s="1"/>
  <c r="F36" i="6"/>
  <c r="H36" i="6" s="1"/>
  <c r="F37" i="6"/>
  <c r="H37" i="6" s="1"/>
  <c r="F38" i="6"/>
  <c r="H38" i="6" s="1"/>
  <c r="F39" i="6"/>
  <c r="H39" i="6" s="1"/>
  <c r="F13" i="6"/>
  <c r="H13" i="6" s="1"/>
  <c r="H40" i="6" l="1"/>
  <c r="H20" i="2"/>
  <c r="H60" i="5" l="1"/>
  <c r="H61" i="5"/>
  <c r="H62" i="5"/>
  <c r="H63" i="5"/>
  <c r="H64" i="5"/>
  <c r="H65" i="5"/>
  <c r="H66" i="5"/>
  <c r="H67" i="5"/>
  <c r="H68" i="5"/>
  <c r="H69" i="5"/>
  <c r="H70" i="5"/>
  <c r="H71" i="5"/>
  <c r="H73" i="5"/>
  <c r="H74" i="5"/>
  <c r="E75" i="5"/>
  <c r="G75" i="5"/>
  <c r="H75" i="5" l="1"/>
  <c r="I77" i="5" s="1"/>
  <c r="I78" i="5" s="1"/>
  <c r="H27" i="3"/>
  <c r="H26" i="3"/>
  <c r="H24" i="3"/>
  <c r="H23" i="3"/>
  <c r="H22" i="3"/>
  <c r="H21" i="3"/>
  <c r="H20" i="3"/>
  <c r="H18" i="3"/>
  <c r="H17" i="3"/>
  <c r="H16" i="3"/>
  <c r="H15" i="3"/>
  <c r="H14" i="3"/>
  <c r="H13" i="3"/>
  <c r="H134" i="4" l="1"/>
  <c r="I137" i="4" s="1"/>
  <c r="I138" i="4" s="1"/>
  <c r="H133" i="4"/>
  <c r="H132" i="4"/>
  <c r="H131" i="4"/>
  <c r="H130" i="4"/>
  <c r="H129" i="4"/>
  <c r="H128" i="4"/>
  <c r="H60" i="4"/>
  <c r="H80" i="4"/>
  <c r="H102" i="4"/>
  <c r="H118" i="4"/>
  <c r="H116" i="4"/>
  <c r="H61" i="4"/>
  <c r="H78" i="4"/>
  <c r="H97" i="4"/>
  <c r="G120" i="4"/>
  <c r="E120" i="4"/>
  <c r="H119" i="4"/>
  <c r="H115" i="4"/>
  <c r="H113" i="4"/>
  <c r="H112" i="4"/>
  <c r="G103" i="4"/>
  <c r="G84" i="4"/>
  <c r="G65" i="4"/>
  <c r="G22" i="4"/>
  <c r="E65" i="4"/>
  <c r="H62" i="4"/>
  <c r="H95" i="4"/>
  <c r="H77" i="4"/>
  <c r="E103" i="4"/>
  <c r="H101" i="4"/>
  <c r="H100" i="4"/>
  <c r="H99" i="4"/>
  <c r="H98" i="4"/>
  <c r="H94" i="4"/>
  <c r="H93" i="4"/>
  <c r="E84" i="4"/>
  <c r="E22" i="4"/>
  <c r="H75" i="4"/>
  <c r="H83" i="4"/>
  <c r="H74" i="4"/>
  <c r="H82" i="4"/>
  <c r="H81" i="4"/>
  <c r="H79" i="4"/>
  <c r="H64" i="4"/>
  <c r="H58" i="4"/>
  <c r="H57" i="4"/>
  <c r="H56" i="4"/>
  <c r="H21" i="4"/>
  <c r="H19" i="4"/>
  <c r="H17" i="4"/>
  <c r="H16" i="4"/>
  <c r="H13" i="4"/>
  <c r="H135" i="4" l="1"/>
  <c r="H120" i="4"/>
  <c r="I122" i="4" s="1"/>
  <c r="I123" i="4" s="1"/>
  <c r="H103" i="4"/>
  <c r="I105" i="4" s="1"/>
  <c r="I106" i="4" s="1"/>
  <c r="H84" i="4"/>
  <c r="H65" i="4"/>
  <c r="I67" i="4" s="1"/>
  <c r="I68" i="4" s="1"/>
  <c r="H22" i="4"/>
  <c r="I24" i="4" s="1"/>
  <c r="I25" i="4" s="1"/>
  <c r="I86" i="4" l="1"/>
  <c r="I87" i="4" s="1"/>
  <c r="I140" i="4" s="1"/>
  <c r="G93" i="8"/>
  <c r="G58" i="8"/>
  <c r="E58" i="8"/>
  <c r="H57" i="8"/>
  <c r="H54" i="8"/>
  <c r="H53" i="8"/>
  <c r="H52" i="8"/>
  <c r="H51" i="8"/>
  <c r="H50" i="8"/>
  <c r="H49" i="8"/>
  <c r="G23" i="8"/>
  <c r="E23" i="8"/>
  <c r="H22" i="8"/>
  <c r="H21" i="8"/>
  <c r="H20" i="8"/>
  <c r="H18" i="8"/>
  <c r="H17" i="8"/>
  <c r="H16" i="8"/>
  <c r="H15" i="8"/>
  <c r="H14" i="8"/>
  <c r="H13" i="8"/>
  <c r="G28" i="3"/>
  <c r="E28" i="3"/>
  <c r="H21" i="7"/>
  <c r="H19" i="7"/>
  <c r="H17" i="7"/>
  <c r="H16" i="7"/>
  <c r="H20" i="7"/>
  <c r="H18" i="7"/>
  <c r="G122" i="6"/>
  <c r="F122" i="6"/>
  <c r="I123" i="6" s="1"/>
  <c r="E33" i="7"/>
  <c r="H32" i="7"/>
  <c r="H31" i="7"/>
  <c r="H30" i="7"/>
  <c r="H29" i="7"/>
  <c r="H27" i="7"/>
  <c r="H26" i="7"/>
  <c r="H22" i="7"/>
  <c r="H14" i="7"/>
  <c r="H13" i="7"/>
  <c r="H33" i="7" l="1"/>
  <c r="I35" i="7" s="1"/>
  <c r="I36" i="7" s="1"/>
  <c r="H122" i="6"/>
  <c r="I124" i="6" s="1"/>
  <c r="I125" i="6" s="1"/>
  <c r="H28" i="3"/>
  <c r="I30" i="3" s="1"/>
  <c r="I31" i="3" s="1"/>
  <c r="H93" i="8"/>
  <c r="I95" i="8" s="1"/>
  <c r="I96" i="8" s="1"/>
  <c r="H58" i="8"/>
  <c r="I60" i="8" s="1"/>
  <c r="I61" i="8" s="1"/>
  <c r="I116" i="8" s="1"/>
  <c r="H23" i="8"/>
  <c r="I25" i="8" s="1"/>
  <c r="I26" i="8" s="1"/>
  <c r="F67" i="6" l="1"/>
  <c r="I68" i="6" s="1"/>
  <c r="G40" i="6"/>
  <c r="F40" i="6"/>
  <c r="I41" i="6" s="1"/>
  <c r="G167" i="5"/>
  <c r="E167" i="5"/>
  <c r="I168" i="5" s="1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G28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16" i="1"/>
  <c r="H16" i="2"/>
  <c r="H15" i="2"/>
  <c r="H95" i="1" l="1"/>
  <c r="I97" i="1" s="1"/>
  <c r="I98" i="1" s="1"/>
  <c r="I42" i="6"/>
  <c r="H67" i="6"/>
  <c r="I69" i="6" s="1"/>
  <c r="I70" i="6" s="1"/>
  <c r="H167" i="5"/>
  <c r="I169" i="5" s="1"/>
  <c r="I170" i="5" s="1"/>
  <c r="I172" i="5" l="1"/>
  <c r="I43" i="6"/>
  <c r="H26" i="1"/>
  <c r="E28" i="1"/>
  <c r="H27" i="1"/>
  <c r="H25" i="1"/>
  <c r="H24" i="1"/>
  <c r="H23" i="1"/>
  <c r="H22" i="1"/>
  <c r="H21" i="1"/>
  <c r="H19" i="1"/>
  <c r="H18" i="1"/>
  <c r="H17" i="1"/>
  <c r="H15" i="1"/>
  <c r="H20" i="1"/>
  <c r="H14" i="1"/>
  <c r="G33" i="2"/>
  <c r="E33" i="2"/>
  <c r="H28" i="2"/>
  <c r="H14" i="2"/>
  <c r="H29" i="2"/>
  <c r="H32" i="2"/>
  <c r="H30" i="2"/>
  <c r="H17" i="2"/>
  <c r="H18" i="2"/>
  <c r="H19" i="2"/>
  <c r="H21" i="2"/>
  <c r="H22" i="2"/>
  <c r="H31" i="2"/>
  <c r="H24" i="2"/>
  <c r="H25" i="2"/>
  <c r="H26" i="2"/>
  <c r="H27" i="2"/>
  <c r="I34" i="2" l="1"/>
  <c r="H33" i="2"/>
  <c r="I35" i="2" s="1"/>
  <c r="H28" i="1"/>
  <c r="I30" i="1" s="1"/>
  <c r="I31" i="1" s="1"/>
  <c r="I36" i="2" l="1"/>
  <c r="I121" i="2" s="1"/>
</calcChain>
</file>

<file path=xl/sharedStrings.xml><?xml version="1.0" encoding="utf-8"?>
<sst xmlns="http://schemas.openxmlformats.org/spreadsheetml/2006/main" count="2238" uniqueCount="190">
  <si>
    <t>Inopiné</t>
  </si>
  <si>
    <t>Contradictoire</t>
  </si>
  <si>
    <t xml:space="preserve"> </t>
  </si>
  <si>
    <t>Contrôle en présence de :</t>
  </si>
  <si>
    <t>Site Contrôlé :</t>
  </si>
  <si>
    <t>Date du Contrôle :</t>
  </si>
  <si>
    <t>Type de contrôle :</t>
  </si>
  <si>
    <t xml:space="preserve">FICHE DE CONTRÔLE </t>
  </si>
  <si>
    <t>Haute Qualité</t>
  </si>
  <si>
    <t xml:space="preserve">ACCUEIL </t>
  </si>
  <si>
    <t>SALLE D'ATTENTE</t>
  </si>
  <si>
    <t>Nom, Signature et cachet CPAM :</t>
  </si>
  <si>
    <t>Nom et Signature Titulaire :</t>
  </si>
  <si>
    <t>MME SANJUAN</t>
  </si>
  <si>
    <t>Réalisation: CPAM de la Somme</t>
  </si>
  <si>
    <t>SALLE DE REUNION</t>
  </si>
  <si>
    <t>BUREAU/BOX D'ACCUEIL</t>
  </si>
  <si>
    <t>SITUATION GEOGRAPHIQUE</t>
  </si>
  <si>
    <t>CŒUR</t>
  </si>
  <si>
    <t>REFECTOIRE</t>
  </si>
  <si>
    <t>PLATEAU</t>
  </si>
  <si>
    <t>SANITAIRES</t>
  </si>
  <si>
    <t xml:space="preserve">BIO </t>
  </si>
  <si>
    <t>SERVICE MEDICAL</t>
  </si>
  <si>
    <t>CABINET MEDICAL</t>
  </si>
  <si>
    <t>Toiles d'araignées</t>
  </si>
  <si>
    <t>Fréquence</t>
  </si>
  <si>
    <t>Observations</t>
  </si>
  <si>
    <t>QUALITE STANDARD</t>
  </si>
  <si>
    <t>PLATEAU DE DIRECTION</t>
  </si>
  <si>
    <t>ESCALIERS</t>
  </si>
  <si>
    <t>ASCENSEUR</t>
  </si>
  <si>
    <t>QUALITE ECONOMIQUE</t>
  </si>
  <si>
    <t>PARKING/ABORDS EXTERIEURS</t>
  </si>
  <si>
    <t>TERRASSE/BALCON</t>
  </si>
  <si>
    <t>GARAGE</t>
  </si>
  <si>
    <t>LOCAL POUBELLE</t>
  </si>
  <si>
    <t>LOCAL MENAGE</t>
  </si>
  <si>
    <t>Portes ( traces, depoussierrage)</t>
  </si>
  <si>
    <t>Traces ( murs, radiateurs, plinthes)</t>
  </si>
  <si>
    <t>Piètement mobilier</t>
  </si>
  <si>
    <t>Nettoyage Materiel médical</t>
  </si>
  <si>
    <t>Nettoyage Table d'examen</t>
  </si>
  <si>
    <t>Quotidien</t>
  </si>
  <si>
    <t>Aspiration Sol</t>
  </si>
  <si>
    <t>Lavage Sol</t>
  </si>
  <si>
    <t xml:space="preserve">Nettoyage humide matériel informatique </t>
  </si>
  <si>
    <t xml:space="preserve">Nettoyage mobilier </t>
  </si>
  <si>
    <t>Lavabo</t>
  </si>
  <si>
    <t>Robinetterie</t>
  </si>
  <si>
    <t>Poussières plinthes</t>
  </si>
  <si>
    <t>Coefficient</t>
  </si>
  <si>
    <t xml:space="preserve">Résultat </t>
  </si>
  <si>
    <t>Note 0 ou 1</t>
  </si>
  <si>
    <t>Corbeille ( vidage,sac)</t>
  </si>
  <si>
    <t>Poussières, traces armoires</t>
  </si>
  <si>
    <t>Le lundi</t>
  </si>
  <si>
    <t>1er Lundi du mois</t>
  </si>
  <si>
    <t>Dépoussièrage plinthes</t>
  </si>
  <si>
    <t>total note max</t>
  </si>
  <si>
    <t>note obtenue</t>
  </si>
  <si>
    <t>Résultat Contrôle Bio</t>
  </si>
  <si>
    <t>Poussières rebords fenêtres</t>
  </si>
  <si>
    <t>Poussières stores</t>
  </si>
  <si>
    <t>(seuil à 90%)</t>
  </si>
  <si>
    <t>Evier</t>
  </si>
  <si>
    <t>Nettoyage Plan de travail</t>
  </si>
  <si>
    <t xml:space="preserve">Approvisionnement Distributeurs </t>
  </si>
  <si>
    <t>Nettoyage Micro-ondes</t>
  </si>
  <si>
    <t>Nettoyage Machine à café</t>
  </si>
  <si>
    <t xml:space="preserve">Nettoyage exterieur mobilier équipement </t>
  </si>
  <si>
    <t xml:space="preserve">Nettoyage interieur mobilier équipement </t>
  </si>
  <si>
    <t>Formule si non rempli???</t>
  </si>
  <si>
    <t>Nettoyage Crédence</t>
  </si>
  <si>
    <t>Cuvette</t>
  </si>
  <si>
    <t>Reservoir</t>
  </si>
  <si>
    <t xml:space="preserve">Nettoyage brosse </t>
  </si>
  <si>
    <t>Abattant</t>
  </si>
  <si>
    <r>
      <t xml:space="preserve">Points de contacts </t>
    </r>
    <r>
      <rPr>
        <sz val="7"/>
        <color theme="1"/>
        <rFont val="Calibri"/>
        <family val="2"/>
        <scheme val="minor"/>
      </rPr>
      <t>(poignées, interrupteurs, etc…)</t>
    </r>
  </si>
  <si>
    <t>Résultat Contrôle Haute Qualité</t>
  </si>
  <si>
    <t>FOCUS</t>
  </si>
  <si>
    <t>Le Lundi</t>
  </si>
  <si>
    <t>DOUCHE</t>
  </si>
  <si>
    <t>Portes (Coulures, traces, depoussierrage)</t>
  </si>
  <si>
    <t xml:space="preserve">Rampe </t>
  </si>
  <si>
    <t>(seuil à 80%)</t>
  </si>
  <si>
    <t xml:space="preserve">Lavage Sol </t>
  </si>
  <si>
    <t>Miroir</t>
  </si>
  <si>
    <t>Le vendredi</t>
  </si>
  <si>
    <t>Détritus / Objets Disgracieux</t>
  </si>
  <si>
    <t>Signalétiques/ luminaires</t>
  </si>
  <si>
    <t>Poubelles</t>
  </si>
  <si>
    <t xml:space="preserve">Chariot/ seau </t>
  </si>
  <si>
    <t>Le 1er Lundi du Mois</t>
  </si>
  <si>
    <t>Vide seau</t>
  </si>
  <si>
    <t>LOCAL VELO</t>
  </si>
  <si>
    <t>Interieur Containers</t>
  </si>
  <si>
    <t>Exterieur Containers</t>
  </si>
  <si>
    <t>Couvercles Containers</t>
  </si>
  <si>
    <t>Résultat (en %)</t>
  </si>
  <si>
    <t>Portes ( Coulures, traces, depoussierrage)</t>
  </si>
  <si>
    <t>Murs (traces, Coulures)</t>
  </si>
  <si>
    <t>BULLE</t>
  </si>
  <si>
    <t>PALIER/CIRCULATION</t>
  </si>
  <si>
    <t>Aspiration Sol / Tapis</t>
  </si>
  <si>
    <t>STANDARD</t>
  </si>
  <si>
    <t>BUREAU</t>
  </si>
  <si>
    <t>Nettoyage distributeurs</t>
  </si>
  <si>
    <t>CAFETERIA</t>
  </si>
  <si>
    <t>Nettoyage Miroirs</t>
  </si>
  <si>
    <t>Robinetterie Douche</t>
  </si>
  <si>
    <t>Robinetterie lavabo</t>
  </si>
  <si>
    <t>Note 0 ou 1 ou NE</t>
  </si>
  <si>
    <t>Coefficient pris en compte</t>
  </si>
  <si>
    <t>Espace de nettoyage vaisselle</t>
  </si>
  <si>
    <t xml:space="preserve">Nettoyage  matériel informatique </t>
  </si>
  <si>
    <t xml:space="preserve">Nettoyage matériel informatique </t>
  </si>
  <si>
    <t xml:space="preserve">Coefficient Pris 
en compte </t>
  </si>
  <si>
    <t>poubelles ( vidage,sac, propreté)</t>
  </si>
  <si>
    <t>Lavage paliers</t>
  </si>
  <si>
    <t>Lavage Marches/ Contre marches</t>
  </si>
  <si>
    <t>(seuil à 70%)</t>
  </si>
  <si>
    <t xml:space="preserve">SAS / ACCUEIL </t>
  </si>
  <si>
    <t>Nettoyage Tables/chaises de restauration</t>
  </si>
  <si>
    <t>Miroirs</t>
  </si>
  <si>
    <t>Balyage Humide</t>
  </si>
  <si>
    <t>mardi et jeudi</t>
  </si>
  <si>
    <t xml:space="preserve">Aspiration Sol </t>
  </si>
  <si>
    <t>Nettoyage rainurages de seuils</t>
  </si>
  <si>
    <t xml:space="preserve">Parois verticales </t>
  </si>
  <si>
    <t>Balayage accès public et du personnel</t>
  </si>
  <si>
    <t>Vidage cendriers ( hors siège)</t>
  </si>
  <si>
    <t>Nettoyage humide rampes</t>
  </si>
  <si>
    <t>Le 1er lundi du mois</t>
  </si>
  <si>
    <t>le Lundi</t>
  </si>
  <si>
    <t>HAUTE QUALITE</t>
  </si>
  <si>
    <t>BUREAU DE DIRECTION</t>
  </si>
  <si>
    <t>SALLE D'ACTIVITE</t>
  </si>
  <si>
    <t>Aération</t>
  </si>
  <si>
    <t>Nettoyage exterieur mobilier équipements</t>
  </si>
  <si>
    <t>Nettoyage interieur mobilier équipements</t>
  </si>
  <si>
    <t>Nettoyage des fontaines à eau</t>
  </si>
  <si>
    <t>Lessivage points de contacts (poignées, interrupteurs, etc…)</t>
  </si>
  <si>
    <t>Poubelles ( vidage,sac, lessivage)</t>
  </si>
  <si>
    <t>Nettoyage Evier</t>
  </si>
  <si>
    <t>Nettoyage Robinetterie</t>
  </si>
  <si>
    <t>Lessivage Ustensiles de cuisine ( cloches, …)</t>
  </si>
  <si>
    <t>Nettoyage mobilier terrasse</t>
  </si>
  <si>
    <t>Balayage terrasse</t>
  </si>
  <si>
    <t>Fontaine à eau</t>
  </si>
  <si>
    <t>Depoussierage/nettoyage Signalétiques et luminaires</t>
  </si>
  <si>
    <t>Nettoyage réfrigérateurs</t>
  </si>
  <si>
    <t>Portes (depoussierage/lessivage)</t>
  </si>
  <si>
    <t>Depoussièrage fleurs artificielles</t>
  </si>
  <si>
    <t>Traces (murs, radiateurs, plinthes, armoires)</t>
  </si>
  <si>
    <t>Piètements</t>
  </si>
  <si>
    <t xml:space="preserve">Nettoyage des fontaines à eau </t>
  </si>
  <si>
    <t>Nettoyage Cupcleaner</t>
  </si>
  <si>
    <t>Portes ( depoussierage,lessivage)</t>
  </si>
  <si>
    <t xml:space="preserve">Balayage terrasse </t>
  </si>
  <si>
    <t xml:space="preserve">Nettoyage Faience </t>
  </si>
  <si>
    <t>Nettoyage equipement PMR</t>
  </si>
  <si>
    <t>Nettoyage fleurs artificielles</t>
  </si>
  <si>
    <t>Lessivage Sol</t>
  </si>
  <si>
    <t>Lessivage/Désinfection sol</t>
  </si>
  <si>
    <t>Poussières au dessus armoires</t>
  </si>
  <si>
    <t xml:space="preserve">Piètement </t>
  </si>
  <si>
    <t>Piètement</t>
  </si>
  <si>
    <t>Portes ( depoussierage, lessivage)</t>
  </si>
  <si>
    <t>Poussières au dessus  armoires</t>
  </si>
  <si>
    <t>Depoussierage murs, luminaires et panneaux d'affichages</t>
  </si>
  <si>
    <t xml:space="preserve">Lessivage  Sol </t>
  </si>
  <si>
    <t xml:space="preserve"> Poubelle (vidage,sac, nettoyage)</t>
  </si>
  <si>
    <t>Nettoyage points de contacts (boite à boutons et mains courantes)</t>
  </si>
  <si>
    <t>Poussières plinthes et panneaux affichages</t>
  </si>
  <si>
    <t>Interieur Portes ( traces, depoussierrage avec gant cuir patiné)</t>
  </si>
  <si>
    <t>Exterieur Portes ( traces, depoussierrage avec gant cuir patiné)</t>
  </si>
  <si>
    <t>Interphone ( nettoyage)</t>
  </si>
  <si>
    <t>Mains courantes</t>
  </si>
  <si>
    <t>Nettoyage exterieur boite aux lettres</t>
  </si>
  <si>
    <t>Balayage des Sols</t>
  </si>
  <si>
    <t>Nettoyage Escaliers (balayage + lavage)</t>
  </si>
  <si>
    <t xml:space="preserve">Dépoussierage et lessivage rampe </t>
  </si>
  <si>
    <t>Rangement</t>
  </si>
  <si>
    <t>Sol</t>
  </si>
  <si>
    <t>le jour du ramassage</t>
  </si>
  <si>
    <t>Nettoyage du support à vélos</t>
  </si>
  <si>
    <t>Balayage et nettoyage des Sols</t>
  </si>
  <si>
    <t>Portes (depoussierage, lessivage)</t>
  </si>
  <si>
    <t>LOCAUX TECHNIQUES/DIVERS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</si>
</sst>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20"/>
      <color theme="0"/>
      <name val="Century Gothic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b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66003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98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6" fillId="0" borderId="9" xfId="1" applyFont="1" applyBorder="1" applyAlignment="1"/>
    <xf numFmtId="0" fontId="6" fillId="0" borderId="10" xfId="1" applyFont="1" applyBorder="1" applyAlignment="1"/>
    <xf numFmtId="0" fontId="6" fillId="0" borderId="11" xfId="1" applyFont="1" applyBorder="1" applyAlignment="1"/>
    <xf numFmtId="0" fontId="6" fillId="0" borderId="7" xfId="1" applyFont="1" applyBorder="1"/>
    <xf numFmtId="0" fontId="6" fillId="0" borderId="0" xfId="1" applyFont="1" applyBorder="1"/>
    <xf numFmtId="0" fontId="6" fillId="0" borderId="4" xfId="1" applyFont="1" applyBorder="1"/>
    <xf numFmtId="0" fontId="6" fillId="0" borderId="8" xfId="1" applyFont="1" applyBorder="1"/>
    <xf numFmtId="0" fontId="6" fillId="0" borderId="5" xfId="1" applyFont="1" applyBorder="1"/>
    <xf numFmtId="0" fontId="6" fillId="0" borderId="6" xfId="1" applyFont="1" applyBorder="1"/>
    <xf numFmtId="0" fontId="6" fillId="0" borderId="0" xfId="1" applyFont="1" applyAlignment="1">
      <alignment horizontal="center" vertical="center" wrapText="1"/>
    </xf>
    <xf numFmtId="0" fontId="6" fillId="0" borderId="0" xfId="1" applyFont="1"/>
    <xf numFmtId="0" fontId="4" fillId="0" borderId="0" xfId="1"/>
    <xf numFmtId="0" fontId="6" fillId="0" borderId="0" xfId="1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16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7" fillId="0" borderId="16" xfId="0" applyFont="1" applyBorder="1" applyAlignment="1">
      <alignment horizontal="left"/>
    </xf>
    <xf numFmtId="0" fontId="5" fillId="0" borderId="0" xfId="0" applyFont="1"/>
    <xf numFmtId="0" fontId="7" fillId="0" borderId="13" xfId="0" applyFont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4" xfId="0" applyBorder="1"/>
    <xf numFmtId="0" fontId="0" fillId="0" borderId="0" xfId="0" applyFill="1"/>
    <xf numFmtId="0" fontId="0" fillId="0" borderId="18" xfId="0" applyBorder="1"/>
    <xf numFmtId="0" fontId="0" fillId="0" borderId="0" xfId="0" applyBorder="1"/>
    <xf numFmtId="0" fontId="5" fillId="3" borderId="0" xfId="0" applyFont="1" applyFill="1"/>
    <xf numFmtId="0" fontId="5" fillId="0" borderId="0" xfId="0" applyFont="1" applyFill="1"/>
    <xf numFmtId="0" fontId="5" fillId="4" borderId="0" xfId="0" applyFont="1" applyFill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10" fillId="0" borderId="20" xfId="0" applyFont="1" applyBorder="1" applyAlignment="1">
      <alignment horizontal="left"/>
    </xf>
    <xf numFmtId="0" fontId="8" fillId="3" borderId="0" xfId="0" applyFont="1" applyFill="1"/>
    <xf numFmtId="0" fontId="0" fillId="0" borderId="19" xfId="0" applyBorder="1"/>
    <xf numFmtId="0" fontId="6" fillId="0" borderId="0" xfId="1" applyFont="1" applyFill="1"/>
    <xf numFmtId="0" fontId="0" fillId="0" borderId="11" xfId="0" applyBorder="1" applyAlignment="1">
      <alignment horizontal="center"/>
    </xf>
    <xf numFmtId="0" fontId="0" fillId="0" borderId="0" xfId="0" applyFont="1" applyBorder="1"/>
    <xf numFmtId="0" fontId="5" fillId="0" borderId="0" xfId="0" applyFont="1" applyBorder="1"/>
    <xf numFmtId="0" fontId="12" fillId="0" borderId="0" xfId="1" applyFont="1" applyFill="1" applyBorder="1"/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2" fillId="0" borderId="9" xfId="0" applyFont="1" applyBorder="1"/>
    <xf numFmtId="0" fontId="5" fillId="0" borderId="1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Font="1" applyFill="1" applyBorder="1"/>
    <xf numFmtId="0" fontId="8" fillId="0" borderId="0" xfId="0" applyFont="1" applyBorder="1" applyAlignment="1">
      <alignment horizontal="center" wrapText="1"/>
    </xf>
    <xf numFmtId="0" fontId="2" fillId="0" borderId="10" xfId="0" applyFont="1" applyBorder="1" applyAlignment="1">
      <alignment horizontal="left"/>
    </xf>
    <xf numFmtId="0" fontId="0" fillId="5" borderId="10" xfId="0" applyFill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0" fillId="0" borderId="11" xfId="0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6" fillId="0" borderId="0" xfId="1" applyFont="1" applyBorder="1" applyAlignment="1">
      <alignment horizontal="center" vertical="center" wrapText="1"/>
    </xf>
    <xf numFmtId="0" fontId="4" fillId="0" borderId="0" xfId="1" applyBorder="1"/>
    <xf numFmtId="0" fontId="6" fillId="0" borderId="0" xfId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8" xfId="0" applyFont="1" applyBorder="1" applyAlignment="1">
      <alignment horizontal="left"/>
    </xf>
    <xf numFmtId="0" fontId="8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6" borderId="8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14" fillId="0" borderId="0" xfId="0" applyFont="1" applyBorder="1" applyAlignment="1">
      <alignment horizontal="center" vertical="center" wrapText="1"/>
    </xf>
    <xf numFmtId="0" fontId="0" fillId="0" borderId="28" xfId="0" applyBorder="1"/>
    <xf numFmtId="0" fontId="0" fillId="0" borderId="27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1" fillId="7" borderId="3" xfId="0" applyFont="1" applyFill="1" applyBorder="1" applyAlignment="1">
      <alignment horizontal="center" vertical="center"/>
    </xf>
    <xf numFmtId="0" fontId="0" fillId="0" borderId="10" xfId="0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9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1" fillId="3" borderId="18" xfId="0" applyFont="1" applyFill="1" applyBorder="1" applyAlignment="1">
      <alignment horizontal="right"/>
    </xf>
    <xf numFmtId="0" fontId="11" fillId="3" borderId="0" xfId="0" applyFont="1" applyFill="1" applyBorder="1" applyAlignment="1">
      <alignment horizontal="right"/>
    </xf>
    <xf numFmtId="0" fontId="2" fillId="0" borderId="22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" fillId="2" borderId="23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336600"/>
      <color rgb="FF660033"/>
      <color rgb="FF993366"/>
      <color rgb="FF7840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00"/>
  </sheetPr>
  <dimension ref="A1:K129"/>
  <sheetViews>
    <sheetView topLeftCell="A118" zoomScale="70" zoomScaleNormal="70" workbookViewId="0">
      <selection activeCell="J26" sqref="J26"/>
    </sheetView>
  </sheetViews>
  <sheetFormatPr baseColWidth="10" defaultRowHeight="15" x14ac:dyDescent="0.25"/>
  <cols>
    <col min="3" max="4" width="14.85546875" customWidth="1"/>
    <col min="5" max="5" width="10.28515625" customWidth="1"/>
    <col min="6" max="6" width="13.28515625" customWidth="1"/>
    <col min="7" max="8" width="8.5703125" customWidth="1"/>
    <col min="9" max="9" width="30.85546875" customWidth="1"/>
  </cols>
  <sheetData>
    <row r="1" spans="1:9" x14ac:dyDescent="0.25">
      <c r="A1" s="162" t="s">
        <v>7</v>
      </c>
      <c r="B1" s="163"/>
      <c r="C1" s="163"/>
      <c r="D1" s="163"/>
      <c r="E1" s="163"/>
      <c r="F1" s="163"/>
      <c r="G1" s="163"/>
      <c r="H1" s="163"/>
      <c r="I1" s="163"/>
    </row>
    <row r="2" spans="1:9" x14ac:dyDescent="0.25">
      <c r="A2" s="164"/>
      <c r="B2" s="164"/>
      <c r="C2" s="164"/>
      <c r="D2" s="164"/>
      <c r="E2" s="164"/>
      <c r="F2" s="164"/>
      <c r="G2" s="164"/>
      <c r="H2" s="164"/>
      <c r="I2" s="164"/>
    </row>
    <row r="3" spans="1:9" ht="25.5" x14ac:dyDescent="0.35">
      <c r="A3" s="151" t="s">
        <v>22</v>
      </c>
      <c r="B3" s="152"/>
      <c r="C3" s="152"/>
      <c r="D3" s="152"/>
      <c r="E3" s="152"/>
      <c r="F3" s="152"/>
      <c r="G3" s="152"/>
      <c r="H3" s="152"/>
      <c r="I3" s="153"/>
    </row>
    <row r="4" spans="1:9" ht="25.5" x14ac:dyDescent="0.35">
      <c r="A4" s="157" t="s">
        <v>23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5">
      <c r="A5" s="165" t="s">
        <v>6</v>
      </c>
      <c r="B5" s="165"/>
      <c r="C5" s="165"/>
      <c r="D5" s="2" t="s">
        <v>0</v>
      </c>
      <c r="E5" s="3" t="s">
        <v>2</v>
      </c>
      <c r="F5" s="64"/>
      <c r="G5" s="167" t="s">
        <v>1</v>
      </c>
      <c r="H5" s="168"/>
      <c r="I5" s="1"/>
    </row>
    <row r="6" spans="1:9" ht="18" customHeight="1" x14ac:dyDescent="0.25">
      <c r="A6" s="165" t="s">
        <v>5</v>
      </c>
      <c r="B6" s="165"/>
      <c r="C6" s="165"/>
      <c r="D6" s="166"/>
      <c r="E6" s="166"/>
      <c r="F6" s="166"/>
      <c r="G6" s="166"/>
      <c r="H6" s="166"/>
      <c r="I6" s="166"/>
    </row>
    <row r="7" spans="1:9" ht="18" customHeight="1" x14ac:dyDescent="0.25">
      <c r="A7" s="165" t="s">
        <v>4</v>
      </c>
      <c r="B7" s="165"/>
      <c r="C7" s="165"/>
      <c r="D7" s="166"/>
      <c r="E7" s="166"/>
      <c r="F7" s="166"/>
      <c r="G7" s="166"/>
      <c r="H7" s="166"/>
      <c r="I7" s="166"/>
    </row>
    <row r="8" spans="1:9" ht="18" customHeight="1" x14ac:dyDescent="0.25">
      <c r="A8" s="165" t="s">
        <v>3</v>
      </c>
      <c r="B8" s="165"/>
      <c r="C8" s="165"/>
      <c r="D8" s="166"/>
      <c r="E8" s="166"/>
      <c r="F8" s="166"/>
      <c r="G8" s="166"/>
      <c r="H8" s="166"/>
      <c r="I8" s="166"/>
    </row>
    <row r="11" spans="1:9" ht="25.5" x14ac:dyDescent="0.35">
      <c r="A11" s="151" t="s">
        <v>24</v>
      </c>
      <c r="B11" s="152"/>
      <c r="C11" s="152"/>
      <c r="D11" s="152"/>
      <c r="E11" s="152"/>
      <c r="F11" s="152"/>
      <c r="G11" s="152"/>
      <c r="H11" s="152"/>
      <c r="I11" s="153"/>
    </row>
    <row r="12" spans="1:9" x14ac:dyDescent="0.25">
      <c r="A12" s="154" t="s">
        <v>17</v>
      </c>
      <c r="B12" s="155"/>
      <c r="C12" s="155"/>
      <c r="D12" s="156"/>
      <c r="E12" s="154"/>
      <c r="F12" s="155"/>
      <c r="G12" s="155"/>
      <c r="H12" s="155"/>
      <c r="I12" s="156"/>
    </row>
    <row r="13" spans="1:9" ht="26.25" x14ac:dyDescent="0.25">
      <c r="A13" s="154"/>
      <c r="B13" s="155"/>
      <c r="C13" s="155"/>
      <c r="D13" s="17" t="s">
        <v>26</v>
      </c>
      <c r="E13" s="83" t="s">
        <v>51</v>
      </c>
      <c r="F13" s="78" t="s">
        <v>117</v>
      </c>
      <c r="G13" s="56" t="s">
        <v>112</v>
      </c>
      <c r="H13" s="19" t="s">
        <v>52</v>
      </c>
      <c r="I13" s="18" t="s">
        <v>27</v>
      </c>
    </row>
    <row r="14" spans="1:9" x14ac:dyDescent="0.25">
      <c r="A14" s="118" t="s">
        <v>78</v>
      </c>
      <c r="B14" s="118"/>
      <c r="C14" s="118"/>
      <c r="D14" s="118" t="s">
        <v>43</v>
      </c>
      <c r="E14" s="84">
        <v>3</v>
      </c>
      <c r="F14" s="21">
        <f t="shared" ref="F14:F32" si="0">IF(G14="NE","0",E14)</f>
        <v>3</v>
      </c>
      <c r="G14" s="80"/>
      <c r="H14" s="69">
        <f t="shared" ref="H14:H32" si="1">G14*E14</f>
        <v>0</v>
      </c>
      <c r="I14" s="69"/>
    </row>
    <row r="15" spans="1:9" x14ac:dyDescent="0.25">
      <c r="A15" s="118" t="s">
        <v>50</v>
      </c>
      <c r="B15" s="118"/>
      <c r="C15" s="118"/>
      <c r="D15" s="118" t="s">
        <v>43</v>
      </c>
      <c r="E15" s="84">
        <v>1</v>
      </c>
      <c r="F15" s="21">
        <f t="shared" si="0"/>
        <v>1</v>
      </c>
      <c r="G15" s="80"/>
      <c r="H15" s="69">
        <f t="shared" si="1"/>
        <v>0</v>
      </c>
      <c r="I15" s="69"/>
    </row>
    <row r="16" spans="1:9" x14ac:dyDescent="0.25">
      <c r="A16" s="118" t="s">
        <v>62</v>
      </c>
      <c r="B16" s="118"/>
      <c r="C16" s="118"/>
      <c r="D16" s="118" t="s">
        <v>43</v>
      </c>
      <c r="E16" s="84">
        <v>1</v>
      </c>
      <c r="F16" s="21">
        <f t="shared" si="0"/>
        <v>1</v>
      </c>
      <c r="G16" s="80"/>
      <c r="H16" s="69">
        <f t="shared" si="1"/>
        <v>0</v>
      </c>
      <c r="I16" s="69"/>
    </row>
    <row r="17" spans="1:11" x14ac:dyDescent="0.25">
      <c r="A17" s="118" t="s">
        <v>47</v>
      </c>
      <c r="B17" s="118"/>
      <c r="C17" s="118"/>
      <c r="D17" s="118" t="s">
        <v>43</v>
      </c>
      <c r="E17" s="84">
        <v>2</v>
      </c>
      <c r="F17" s="21">
        <f t="shared" si="0"/>
        <v>2</v>
      </c>
      <c r="G17" s="80"/>
      <c r="H17" s="69">
        <f t="shared" si="1"/>
        <v>0</v>
      </c>
      <c r="I17" s="69"/>
    </row>
    <row r="18" spans="1:11" x14ac:dyDescent="0.25">
      <c r="A18" s="118" t="s">
        <v>41</v>
      </c>
      <c r="B18" s="118"/>
      <c r="C18" s="118"/>
      <c r="D18" s="118" t="s">
        <v>43</v>
      </c>
      <c r="E18" s="84">
        <v>3</v>
      </c>
      <c r="F18" s="21">
        <f t="shared" si="0"/>
        <v>3</v>
      </c>
      <c r="G18" s="80"/>
      <c r="H18" s="69">
        <f t="shared" si="1"/>
        <v>0</v>
      </c>
      <c r="I18" s="69"/>
    </row>
    <row r="19" spans="1:11" x14ac:dyDescent="0.25">
      <c r="A19" s="118" t="s">
        <v>42</v>
      </c>
      <c r="B19" s="118"/>
      <c r="C19" s="118"/>
      <c r="D19" s="118" t="s">
        <v>43</v>
      </c>
      <c r="E19" s="84">
        <v>3</v>
      </c>
      <c r="F19" s="21">
        <f t="shared" si="0"/>
        <v>3</v>
      </c>
      <c r="G19" s="80"/>
      <c r="H19" s="69">
        <f t="shared" si="1"/>
        <v>0</v>
      </c>
      <c r="I19" s="69"/>
    </row>
    <row r="20" spans="1:11" x14ac:dyDescent="0.25">
      <c r="A20" s="118" t="s">
        <v>109</v>
      </c>
      <c r="B20" s="118"/>
      <c r="C20" s="118"/>
      <c r="D20" s="118" t="s">
        <v>43</v>
      </c>
      <c r="E20" s="84">
        <v>2</v>
      </c>
      <c r="F20" s="21">
        <f t="shared" si="0"/>
        <v>2</v>
      </c>
      <c r="G20" s="80"/>
      <c r="H20" s="69">
        <f t="shared" ref="H20" si="2">G20*E20</f>
        <v>0</v>
      </c>
      <c r="I20" s="69"/>
    </row>
    <row r="21" spans="1:11" x14ac:dyDescent="0.25">
      <c r="A21" s="118" t="s">
        <v>44</v>
      </c>
      <c r="B21" s="118"/>
      <c r="C21" s="118"/>
      <c r="D21" s="118" t="s">
        <v>43</v>
      </c>
      <c r="E21" s="84">
        <v>2</v>
      </c>
      <c r="F21" s="21">
        <f t="shared" si="0"/>
        <v>2</v>
      </c>
      <c r="G21" s="80"/>
      <c r="H21" s="69">
        <f t="shared" si="1"/>
        <v>0</v>
      </c>
      <c r="I21" s="69"/>
    </row>
    <row r="22" spans="1:11" x14ac:dyDescent="0.25">
      <c r="A22" s="118" t="s">
        <v>45</v>
      </c>
      <c r="B22" s="118"/>
      <c r="C22" s="118"/>
      <c r="D22" s="118" t="s">
        <v>43</v>
      </c>
      <c r="E22" s="84">
        <v>3</v>
      </c>
      <c r="F22" s="21">
        <f t="shared" si="0"/>
        <v>3</v>
      </c>
      <c r="G22" s="80"/>
      <c r="H22" s="69">
        <f t="shared" si="1"/>
        <v>0</v>
      </c>
      <c r="I22" s="69"/>
    </row>
    <row r="23" spans="1:11" x14ac:dyDescent="0.25">
      <c r="A23" s="118" t="s">
        <v>118</v>
      </c>
      <c r="B23" s="118"/>
      <c r="C23" s="118"/>
      <c r="D23" s="118" t="s">
        <v>43</v>
      </c>
      <c r="E23" s="84">
        <v>1</v>
      </c>
      <c r="F23" s="21">
        <f t="shared" si="0"/>
        <v>1</v>
      </c>
      <c r="G23" s="80"/>
      <c r="H23" s="76">
        <f t="shared" si="1"/>
        <v>0</v>
      </c>
      <c r="I23" s="76"/>
    </row>
    <row r="24" spans="1:11" x14ac:dyDescent="0.25">
      <c r="A24" s="118" t="s">
        <v>48</v>
      </c>
      <c r="B24" s="118"/>
      <c r="C24" s="118"/>
      <c r="D24" s="118" t="s">
        <v>43</v>
      </c>
      <c r="E24" s="84">
        <v>3</v>
      </c>
      <c r="F24" s="21">
        <f t="shared" si="0"/>
        <v>3</v>
      </c>
      <c r="G24" s="80"/>
      <c r="H24" s="69">
        <f t="shared" si="1"/>
        <v>0</v>
      </c>
      <c r="I24" s="69"/>
    </row>
    <row r="25" spans="1:11" x14ac:dyDescent="0.25">
      <c r="A25" s="118" t="s">
        <v>49</v>
      </c>
      <c r="B25" s="118"/>
      <c r="C25" s="118"/>
      <c r="D25" s="118" t="s">
        <v>43</v>
      </c>
      <c r="E25" s="84">
        <v>3</v>
      </c>
      <c r="F25" s="21">
        <f t="shared" si="0"/>
        <v>3</v>
      </c>
      <c r="G25" s="80"/>
      <c r="H25" s="69">
        <f t="shared" si="1"/>
        <v>0</v>
      </c>
      <c r="I25" s="69"/>
      <c r="K25" t="s">
        <v>2</v>
      </c>
    </row>
    <row r="26" spans="1:11" x14ac:dyDescent="0.25">
      <c r="A26" s="118" t="s">
        <v>67</v>
      </c>
      <c r="B26" s="118"/>
      <c r="C26" s="118"/>
      <c r="D26" s="118" t="s">
        <v>43</v>
      </c>
      <c r="E26" s="84">
        <v>2</v>
      </c>
      <c r="F26" s="21">
        <f t="shared" si="0"/>
        <v>2</v>
      </c>
      <c r="G26" s="80"/>
      <c r="H26" s="69">
        <f t="shared" si="1"/>
        <v>0</v>
      </c>
      <c r="I26" s="69"/>
    </row>
    <row r="27" spans="1:11" x14ac:dyDescent="0.25">
      <c r="A27" s="118" t="s">
        <v>38</v>
      </c>
      <c r="B27" s="118"/>
      <c r="C27" s="118"/>
      <c r="D27" s="118" t="s">
        <v>56</v>
      </c>
      <c r="E27" s="84">
        <v>1</v>
      </c>
      <c r="F27" s="21">
        <f t="shared" si="0"/>
        <v>1</v>
      </c>
      <c r="G27" s="80"/>
      <c r="H27" s="69">
        <f t="shared" si="1"/>
        <v>0</v>
      </c>
      <c r="I27" s="69"/>
    </row>
    <row r="28" spans="1:11" x14ac:dyDescent="0.25">
      <c r="A28" s="118" t="s">
        <v>25</v>
      </c>
      <c r="B28" s="118"/>
      <c r="C28" s="118"/>
      <c r="D28" s="118" t="s">
        <v>56</v>
      </c>
      <c r="E28" s="84">
        <v>1</v>
      </c>
      <c r="F28" s="21">
        <f t="shared" si="0"/>
        <v>1</v>
      </c>
      <c r="G28" s="80"/>
      <c r="H28" s="69">
        <f t="shared" si="1"/>
        <v>0</v>
      </c>
      <c r="I28" s="69"/>
    </row>
    <row r="29" spans="1:11" x14ac:dyDescent="0.25">
      <c r="A29" s="118" t="s">
        <v>39</v>
      </c>
      <c r="B29" s="118"/>
      <c r="C29" s="118"/>
      <c r="D29" s="118" t="s">
        <v>56</v>
      </c>
      <c r="E29" s="84">
        <v>2</v>
      </c>
      <c r="F29" s="21">
        <f t="shared" si="0"/>
        <v>2</v>
      </c>
      <c r="G29" s="80"/>
      <c r="H29" s="69">
        <f t="shared" si="1"/>
        <v>0</v>
      </c>
      <c r="I29" s="69"/>
    </row>
    <row r="30" spans="1:11" x14ac:dyDescent="0.25">
      <c r="A30" s="118" t="s">
        <v>40</v>
      </c>
      <c r="B30" s="118"/>
      <c r="C30" s="118"/>
      <c r="D30" s="118" t="s">
        <v>56</v>
      </c>
      <c r="E30" s="84">
        <v>1</v>
      </c>
      <c r="F30" s="21">
        <f t="shared" si="0"/>
        <v>1</v>
      </c>
      <c r="G30" s="80"/>
      <c r="H30" s="69">
        <f t="shared" si="1"/>
        <v>0</v>
      </c>
      <c r="I30" s="69"/>
    </row>
    <row r="31" spans="1:11" x14ac:dyDescent="0.25">
      <c r="A31" s="118" t="s">
        <v>116</v>
      </c>
      <c r="B31" s="118"/>
      <c r="C31" s="118"/>
      <c r="D31" s="118" t="s">
        <v>56</v>
      </c>
      <c r="E31" s="84">
        <v>1</v>
      </c>
      <c r="F31" s="21">
        <f t="shared" si="0"/>
        <v>1</v>
      </c>
      <c r="G31" s="80"/>
      <c r="H31" s="69">
        <f t="shared" si="1"/>
        <v>0</v>
      </c>
      <c r="I31" s="69"/>
    </row>
    <row r="32" spans="1:11" x14ac:dyDescent="0.25">
      <c r="A32" s="118" t="s">
        <v>55</v>
      </c>
      <c r="B32" s="118"/>
      <c r="C32" s="118"/>
      <c r="D32" s="118" t="s">
        <v>57</v>
      </c>
      <c r="E32" s="84">
        <v>1</v>
      </c>
      <c r="F32" s="21">
        <f t="shared" si="0"/>
        <v>1</v>
      </c>
      <c r="G32" s="80"/>
      <c r="H32" s="69">
        <f t="shared" si="1"/>
        <v>0</v>
      </c>
      <c r="I32" s="69"/>
    </row>
    <row r="33" spans="1:10" s="27" customFormat="1" x14ac:dyDescent="0.25">
      <c r="A33" s="44"/>
      <c r="B33" s="41"/>
      <c r="C33" s="41"/>
      <c r="D33" s="42"/>
      <c r="E33" s="89">
        <f>SUM(E14:E32)</f>
        <v>36</v>
      </c>
      <c r="F33" s="41">
        <f>SUM(F14:F32)</f>
        <v>36</v>
      </c>
      <c r="G33" s="61">
        <f>SUM(G14:G32)</f>
        <v>0</v>
      </c>
      <c r="H33" s="43">
        <f>SUM(H14:H32)</f>
        <v>0</v>
      </c>
      <c r="I33" s="43"/>
    </row>
    <row r="34" spans="1:10" x14ac:dyDescent="0.25">
      <c r="F34" s="149" t="s">
        <v>59</v>
      </c>
      <c r="G34" s="149"/>
      <c r="H34" s="150"/>
      <c r="I34" s="1">
        <f>F33</f>
        <v>36</v>
      </c>
      <c r="J34" s="50"/>
    </row>
    <row r="35" spans="1:10" x14ac:dyDescent="0.25">
      <c r="F35" s="145" t="s">
        <v>60</v>
      </c>
      <c r="G35" s="145"/>
      <c r="H35" s="146"/>
      <c r="I35" s="1">
        <f>H33</f>
        <v>0</v>
      </c>
      <c r="J35" s="50"/>
    </row>
    <row r="36" spans="1:10" ht="18.75" x14ac:dyDescent="0.25">
      <c r="F36" s="147" t="s">
        <v>99</v>
      </c>
      <c r="G36" s="147"/>
      <c r="H36" s="148"/>
      <c r="I36" s="63">
        <f>(I35*100)/I34</f>
        <v>0</v>
      </c>
      <c r="J36" s="50"/>
    </row>
    <row r="37" spans="1:10" x14ac:dyDescent="0.25">
      <c r="E37" s="31"/>
      <c r="F37" s="87" t="s">
        <v>2</v>
      </c>
      <c r="G37" s="30"/>
      <c r="H37" s="30"/>
      <c r="I37" s="32"/>
    </row>
    <row r="38" spans="1:10" ht="25.5" x14ac:dyDescent="0.35">
      <c r="A38" s="151" t="s">
        <v>24</v>
      </c>
      <c r="B38" s="152"/>
      <c r="C38" s="152"/>
      <c r="D38" s="152"/>
      <c r="E38" s="152"/>
      <c r="F38" s="152"/>
      <c r="G38" s="152"/>
      <c r="H38" s="152"/>
      <c r="I38" s="153"/>
    </row>
    <row r="39" spans="1:10" x14ac:dyDescent="0.25">
      <c r="A39" s="154" t="s">
        <v>17</v>
      </c>
      <c r="B39" s="155"/>
      <c r="C39" s="155"/>
      <c r="D39" s="156"/>
      <c r="E39" s="154"/>
      <c r="F39" s="155"/>
      <c r="G39" s="155"/>
      <c r="H39" s="155"/>
      <c r="I39" s="156"/>
    </row>
    <row r="40" spans="1:10" ht="26.25" x14ac:dyDescent="0.25">
      <c r="A40" s="154"/>
      <c r="B40" s="155"/>
      <c r="C40" s="155"/>
      <c r="D40" s="17" t="s">
        <v>26</v>
      </c>
      <c r="E40" s="83" t="s">
        <v>51</v>
      </c>
      <c r="F40" s="78" t="s">
        <v>117</v>
      </c>
      <c r="G40" s="56" t="s">
        <v>112</v>
      </c>
      <c r="H40" s="19" t="s">
        <v>52</v>
      </c>
      <c r="I40" s="18" t="s">
        <v>27</v>
      </c>
    </row>
    <row r="41" spans="1:10" x14ac:dyDescent="0.25">
      <c r="A41" s="118" t="s">
        <v>78</v>
      </c>
      <c r="B41" s="118"/>
      <c r="C41" s="118"/>
      <c r="D41" s="125" t="s">
        <v>43</v>
      </c>
      <c r="E41" s="84">
        <v>3</v>
      </c>
      <c r="F41" s="21">
        <f t="shared" ref="F41:F59" si="3">IF(G41="NE","0",E41)</f>
        <v>3</v>
      </c>
      <c r="G41" s="80"/>
      <c r="H41" s="69">
        <f t="shared" ref="H41:H59" si="4">G41*E41</f>
        <v>0</v>
      </c>
      <c r="I41" s="69"/>
    </row>
    <row r="42" spans="1:10" x14ac:dyDescent="0.25">
      <c r="A42" s="118" t="s">
        <v>50</v>
      </c>
      <c r="B42" s="118"/>
      <c r="C42" s="118"/>
      <c r="D42" s="125" t="s">
        <v>43</v>
      </c>
      <c r="E42" s="84">
        <v>1</v>
      </c>
      <c r="F42" s="21">
        <f t="shared" si="3"/>
        <v>1</v>
      </c>
      <c r="G42" s="80"/>
      <c r="H42" s="69">
        <f t="shared" si="4"/>
        <v>0</v>
      </c>
      <c r="I42" s="69"/>
    </row>
    <row r="43" spans="1:10" x14ac:dyDescent="0.25">
      <c r="A43" s="118" t="s">
        <v>62</v>
      </c>
      <c r="B43" s="118"/>
      <c r="C43" s="118"/>
      <c r="D43" s="125" t="s">
        <v>43</v>
      </c>
      <c r="E43" s="84">
        <v>1</v>
      </c>
      <c r="F43" s="21">
        <f t="shared" si="3"/>
        <v>1</v>
      </c>
      <c r="G43" s="80"/>
      <c r="H43" s="69">
        <f t="shared" si="4"/>
        <v>0</v>
      </c>
      <c r="I43" s="69"/>
    </row>
    <row r="44" spans="1:10" x14ac:dyDescent="0.25">
      <c r="A44" s="118" t="s">
        <v>47</v>
      </c>
      <c r="B44" s="118"/>
      <c r="C44" s="118"/>
      <c r="D44" s="125" t="s">
        <v>43</v>
      </c>
      <c r="E44" s="84">
        <v>2</v>
      </c>
      <c r="F44" s="21">
        <f t="shared" si="3"/>
        <v>2</v>
      </c>
      <c r="G44" s="80"/>
      <c r="H44" s="69">
        <f t="shared" si="4"/>
        <v>0</v>
      </c>
      <c r="I44" s="69"/>
    </row>
    <row r="45" spans="1:10" x14ac:dyDescent="0.25">
      <c r="A45" s="118" t="s">
        <v>41</v>
      </c>
      <c r="B45" s="118"/>
      <c r="C45" s="118"/>
      <c r="D45" s="125" t="s">
        <v>43</v>
      </c>
      <c r="E45" s="84">
        <v>3</v>
      </c>
      <c r="F45" s="21">
        <f t="shared" si="3"/>
        <v>3</v>
      </c>
      <c r="G45" s="80"/>
      <c r="H45" s="69">
        <f t="shared" si="4"/>
        <v>0</v>
      </c>
      <c r="I45" s="69"/>
    </row>
    <row r="46" spans="1:10" x14ac:dyDescent="0.25">
      <c r="A46" s="118" t="s">
        <v>42</v>
      </c>
      <c r="B46" s="118"/>
      <c r="C46" s="118"/>
      <c r="D46" s="125" t="s">
        <v>43</v>
      </c>
      <c r="E46" s="84">
        <v>3</v>
      </c>
      <c r="F46" s="21">
        <f t="shared" si="3"/>
        <v>3</v>
      </c>
      <c r="G46" s="80"/>
      <c r="H46" s="69">
        <f t="shared" si="4"/>
        <v>0</v>
      </c>
      <c r="I46" s="69"/>
    </row>
    <row r="47" spans="1:10" x14ac:dyDescent="0.25">
      <c r="A47" s="118" t="s">
        <v>109</v>
      </c>
      <c r="B47" s="118"/>
      <c r="C47" s="118"/>
      <c r="D47" s="125" t="s">
        <v>43</v>
      </c>
      <c r="E47" s="84">
        <v>2</v>
      </c>
      <c r="F47" s="21">
        <f t="shared" si="3"/>
        <v>2</v>
      </c>
      <c r="G47" s="80"/>
      <c r="H47" s="69">
        <f t="shared" si="4"/>
        <v>0</v>
      </c>
      <c r="I47" s="69"/>
    </row>
    <row r="48" spans="1:10" x14ac:dyDescent="0.25">
      <c r="A48" s="118" t="s">
        <v>44</v>
      </c>
      <c r="B48" s="118"/>
      <c r="C48" s="118"/>
      <c r="D48" s="125" t="s">
        <v>43</v>
      </c>
      <c r="E48" s="84">
        <v>2</v>
      </c>
      <c r="F48" s="21">
        <f t="shared" si="3"/>
        <v>2</v>
      </c>
      <c r="G48" s="80"/>
      <c r="H48" s="69">
        <f t="shared" si="4"/>
        <v>0</v>
      </c>
      <c r="I48" s="69"/>
    </row>
    <row r="49" spans="1:11" x14ac:dyDescent="0.25">
      <c r="A49" s="118" t="s">
        <v>45</v>
      </c>
      <c r="B49" s="118"/>
      <c r="C49" s="118"/>
      <c r="D49" s="125" t="s">
        <v>43</v>
      </c>
      <c r="E49" s="84">
        <v>3</v>
      </c>
      <c r="F49" s="21">
        <f t="shared" si="3"/>
        <v>3</v>
      </c>
      <c r="G49" s="80"/>
      <c r="H49" s="69">
        <f t="shared" si="4"/>
        <v>0</v>
      </c>
      <c r="I49" s="69"/>
    </row>
    <row r="50" spans="1:11" x14ac:dyDescent="0.25">
      <c r="A50" s="118" t="s">
        <v>118</v>
      </c>
      <c r="B50" s="118"/>
      <c r="C50" s="118"/>
      <c r="D50" s="125" t="s">
        <v>43</v>
      </c>
      <c r="E50" s="84">
        <v>1</v>
      </c>
      <c r="F50" s="21">
        <f t="shared" si="3"/>
        <v>1</v>
      </c>
      <c r="G50" s="80"/>
      <c r="H50" s="69">
        <f t="shared" si="4"/>
        <v>0</v>
      </c>
      <c r="I50" s="69"/>
    </row>
    <row r="51" spans="1:11" x14ac:dyDescent="0.25">
      <c r="A51" s="118" t="s">
        <v>48</v>
      </c>
      <c r="B51" s="118"/>
      <c r="C51" s="118"/>
      <c r="D51" s="125" t="s">
        <v>43</v>
      </c>
      <c r="E51" s="84">
        <v>3</v>
      </c>
      <c r="F51" s="21">
        <f t="shared" si="3"/>
        <v>3</v>
      </c>
      <c r="G51" s="80"/>
      <c r="H51" s="69">
        <f t="shared" si="4"/>
        <v>0</v>
      </c>
      <c r="I51" s="69"/>
    </row>
    <row r="52" spans="1:11" x14ac:dyDescent="0.25">
      <c r="A52" s="118" t="s">
        <v>49</v>
      </c>
      <c r="B52" s="118"/>
      <c r="C52" s="118"/>
      <c r="D52" s="125" t="s">
        <v>43</v>
      </c>
      <c r="E52" s="84">
        <v>3</v>
      </c>
      <c r="F52" s="21">
        <f t="shared" si="3"/>
        <v>3</v>
      </c>
      <c r="G52" s="80"/>
      <c r="H52" s="69">
        <f t="shared" si="4"/>
        <v>0</v>
      </c>
      <c r="I52" s="69"/>
      <c r="K52" t="s">
        <v>2</v>
      </c>
    </row>
    <row r="53" spans="1:11" x14ac:dyDescent="0.25">
      <c r="A53" s="118" t="s">
        <v>67</v>
      </c>
      <c r="B53" s="118"/>
      <c r="C53" s="118"/>
      <c r="D53" s="125" t="s">
        <v>43</v>
      </c>
      <c r="E53" s="84">
        <v>2</v>
      </c>
      <c r="F53" s="21">
        <f t="shared" si="3"/>
        <v>2</v>
      </c>
      <c r="G53" s="80"/>
      <c r="H53" s="69">
        <f t="shared" si="4"/>
        <v>0</v>
      </c>
      <c r="I53" s="69"/>
    </row>
    <row r="54" spans="1:11" x14ac:dyDescent="0.25">
      <c r="A54" s="118" t="s">
        <v>38</v>
      </c>
      <c r="B54" s="118"/>
      <c r="C54" s="118"/>
      <c r="D54" s="125" t="s">
        <v>56</v>
      </c>
      <c r="E54" s="84">
        <v>1</v>
      </c>
      <c r="F54" s="21">
        <f t="shared" si="3"/>
        <v>1</v>
      </c>
      <c r="G54" s="80"/>
      <c r="H54" s="69">
        <f t="shared" si="4"/>
        <v>0</v>
      </c>
      <c r="I54" s="69"/>
    </row>
    <row r="55" spans="1:11" x14ac:dyDescent="0.25">
      <c r="A55" s="118" t="s">
        <v>25</v>
      </c>
      <c r="B55" s="118"/>
      <c r="C55" s="118"/>
      <c r="D55" s="125" t="s">
        <v>56</v>
      </c>
      <c r="E55" s="84">
        <v>1</v>
      </c>
      <c r="F55" s="21">
        <f t="shared" si="3"/>
        <v>1</v>
      </c>
      <c r="G55" s="80"/>
      <c r="H55" s="69">
        <f t="shared" si="4"/>
        <v>0</v>
      </c>
      <c r="I55" s="69"/>
    </row>
    <row r="56" spans="1:11" x14ac:dyDescent="0.25">
      <c r="A56" s="118" t="s">
        <v>39</v>
      </c>
      <c r="B56" s="118"/>
      <c r="C56" s="118"/>
      <c r="D56" s="125" t="s">
        <v>56</v>
      </c>
      <c r="E56" s="84">
        <v>2</v>
      </c>
      <c r="F56" s="21">
        <f t="shared" si="3"/>
        <v>2</v>
      </c>
      <c r="G56" s="80"/>
      <c r="H56" s="69">
        <f t="shared" si="4"/>
        <v>0</v>
      </c>
      <c r="I56" s="69"/>
    </row>
    <row r="57" spans="1:11" x14ac:dyDescent="0.25">
      <c r="A57" s="118" t="s">
        <v>40</v>
      </c>
      <c r="B57" s="118"/>
      <c r="C57" s="118"/>
      <c r="D57" s="125" t="s">
        <v>56</v>
      </c>
      <c r="E57" s="84">
        <v>1</v>
      </c>
      <c r="F57" s="21">
        <f t="shared" si="3"/>
        <v>1</v>
      </c>
      <c r="G57" s="80"/>
      <c r="H57" s="69">
        <f t="shared" si="4"/>
        <v>0</v>
      </c>
      <c r="I57" s="69"/>
    </row>
    <row r="58" spans="1:11" x14ac:dyDescent="0.25">
      <c r="A58" s="118" t="s">
        <v>46</v>
      </c>
      <c r="B58" s="118"/>
      <c r="C58" s="118"/>
      <c r="D58" s="125" t="s">
        <v>56</v>
      </c>
      <c r="E58" s="84">
        <v>1</v>
      </c>
      <c r="F58" s="21">
        <f t="shared" si="3"/>
        <v>1</v>
      </c>
      <c r="G58" s="80"/>
      <c r="H58" s="69">
        <f t="shared" si="4"/>
        <v>0</v>
      </c>
      <c r="I58" s="69"/>
    </row>
    <row r="59" spans="1:11" x14ac:dyDescent="0.25">
      <c r="A59" s="118" t="s">
        <v>55</v>
      </c>
      <c r="B59" s="118"/>
      <c r="C59" s="118"/>
      <c r="D59" s="125" t="s">
        <v>57</v>
      </c>
      <c r="E59" s="84">
        <v>1</v>
      </c>
      <c r="F59" s="21">
        <f t="shared" si="3"/>
        <v>1</v>
      </c>
      <c r="G59" s="80"/>
      <c r="H59" s="69">
        <f t="shared" si="4"/>
        <v>0</v>
      </c>
      <c r="I59" s="69"/>
    </row>
    <row r="60" spans="1:11" s="27" customFormat="1" x14ac:dyDescent="0.25">
      <c r="A60" s="44"/>
      <c r="B60" s="41"/>
      <c r="C60" s="41"/>
      <c r="D60" s="42"/>
      <c r="E60" s="89">
        <f>SUM(E41:E59)</f>
        <v>36</v>
      </c>
      <c r="F60" s="41">
        <f>SUM(F41:F59)</f>
        <v>36</v>
      </c>
      <c r="G60" s="61">
        <f>SUM(G41:G59)</f>
        <v>0</v>
      </c>
      <c r="H60" s="43">
        <f>SUM(H41:H59)</f>
        <v>0</v>
      </c>
      <c r="I60" s="43"/>
    </row>
    <row r="61" spans="1:11" x14ac:dyDescent="0.25">
      <c r="F61" s="149" t="s">
        <v>59</v>
      </c>
      <c r="G61" s="149"/>
      <c r="H61" s="150"/>
      <c r="I61" s="1">
        <f>F60</f>
        <v>36</v>
      </c>
      <c r="J61" s="50"/>
    </row>
    <row r="62" spans="1:11" x14ac:dyDescent="0.25">
      <c r="F62" s="145" t="s">
        <v>60</v>
      </c>
      <c r="G62" s="145"/>
      <c r="H62" s="146"/>
      <c r="I62" s="1">
        <f>H60</f>
        <v>0</v>
      </c>
      <c r="J62" s="50"/>
    </row>
    <row r="63" spans="1:11" ht="18.75" x14ac:dyDescent="0.25">
      <c r="F63" s="147" t="s">
        <v>99</v>
      </c>
      <c r="G63" s="147"/>
      <c r="H63" s="148"/>
      <c r="I63" s="63">
        <f>(I62*100)/I61</f>
        <v>0</v>
      </c>
      <c r="J63" s="50"/>
    </row>
    <row r="64" spans="1:11" x14ac:dyDescent="0.25">
      <c r="F64" s="88" t="s">
        <v>2</v>
      </c>
    </row>
    <row r="65" spans="1:11" ht="25.5" x14ac:dyDescent="0.35">
      <c r="A65" s="157" t="s">
        <v>24</v>
      </c>
      <c r="B65" s="158"/>
      <c r="C65" s="158"/>
      <c r="D65" s="158"/>
      <c r="E65" s="158"/>
      <c r="F65" s="158"/>
      <c r="G65" s="158"/>
      <c r="H65" s="158"/>
      <c r="I65" s="159"/>
    </row>
    <row r="66" spans="1:11" x14ac:dyDescent="0.25">
      <c r="A66" s="154" t="s">
        <v>17</v>
      </c>
      <c r="B66" s="155"/>
      <c r="C66" s="155"/>
      <c r="D66" s="156"/>
      <c r="E66" s="154"/>
      <c r="F66" s="155"/>
      <c r="G66" s="155"/>
      <c r="H66" s="155"/>
      <c r="I66" s="156"/>
    </row>
    <row r="67" spans="1:11" ht="26.25" x14ac:dyDescent="0.25">
      <c r="A67" s="154"/>
      <c r="B67" s="155"/>
      <c r="C67" s="155"/>
      <c r="D67" s="17" t="s">
        <v>26</v>
      </c>
      <c r="E67" s="83" t="s">
        <v>51</v>
      </c>
      <c r="F67" s="78" t="s">
        <v>117</v>
      </c>
      <c r="G67" s="56" t="s">
        <v>112</v>
      </c>
      <c r="H67" s="19" t="s">
        <v>52</v>
      </c>
      <c r="I67" s="18" t="s">
        <v>27</v>
      </c>
    </row>
    <row r="68" spans="1:11" x14ac:dyDescent="0.25">
      <c r="A68" s="118" t="s">
        <v>78</v>
      </c>
      <c r="B68" s="118"/>
      <c r="C68" s="118"/>
      <c r="D68" s="125" t="s">
        <v>43</v>
      </c>
      <c r="E68" s="84">
        <v>3</v>
      </c>
      <c r="F68" s="21">
        <f t="shared" ref="F68:F86" si="5">IF(G68="NE","0",E68)</f>
        <v>3</v>
      </c>
      <c r="G68" s="80"/>
      <c r="H68" s="69">
        <f t="shared" ref="H68:H86" si="6">G68*E68</f>
        <v>0</v>
      </c>
      <c r="I68" s="69"/>
    </row>
    <row r="69" spans="1:11" x14ac:dyDescent="0.25">
      <c r="A69" s="118" t="s">
        <v>50</v>
      </c>
      <c r="B69" s="118"/>
      <c r="C69" s="118"/>
      <c r="D69" s="125" t="s">
        <v>43</v>
      </c>
      <c r="E69" s="84">
        <v>1</v>
      </c>
      <c r="F69" s="21">
        <f t="shared" si="5"/>
        <v>1</v>
      </c>
      <c r="G69" s="80"/>
      <c r="H69" s="69">
        <f t="shared" si="6"/>
        <v>0</v>
      </c>
      <c r="I69" s="69"/>
    </row>
    <row r="70" spans="1:11" x14ac:dyDescent="0.25">
      <c r="A70" s="118" t="s">
        <v>62</v>
      </c>
      <c r="B70" s="118"/>
      <c r="C70" s="118"/>
      <c r="D70" s="125" t="s">
        <v>43</v>
      </c>
      <c r="E70" s="84">
        <v>1</v>
      </c>
      <c r="F70" s="21">
        <f t="shared" si="5"/>
        <v>1</v>
      </c>
      <c r="G70" s="80"/>
      <c r="H70" s="69">
        <f t="shared" si="6"/>
        <v>0</v>
      </c>
      <c r="I70" s="69"/>
    </row>
    <row r="71" spans="1:11" x14ac:dyDescent="0.25">
      <c r="A71" s="118" t="s">
        <v>47</v>
      </c>
      <c r="B71" s="118"/>
      <c r="C71" s="118"/>
      <c r="D71" s="125" t="s">
        <v>43</v>
      </c>
      <c r="E71" s="84">
        <v>2</v>
      </c>
      <c r="F71" s="21">
        <f t="shared" si="5"/>
        <v>2</v>
      </c>
      <c r="G71" s="80"/>
      <c r="H71" s="69">
        <f t="shared" si="6"/>
        <v>0</v>
      </c>
      <c r="I71" s="69"/>
    </row>
    <row r="72" spans="1:11" x14ac:dyDescent="0.25">
      <c r="A72" s="118" t="s">
        <v>41</v>
      </c>
      <c r="B72" s="118"/>
      <c r="C72" s="118"/>
      <c r="D72" s="125" t="s">
        <v>43</v>
      </c>
      <c r="E72" s="84">
        <v>3</v>
      </c>
      <c r="F72" s="21">
        <f t="shared" si="5"/>
        <v>3</v>
      </c>
      <c r="G72" s="80"/>
      <c r="H72" s="69">
        <f t="shared" si="6"/>
        <v>0</v>
      </c>
      <c r="I72" s="69"/>
    </row>
    <row r="73" spans="1:11" x14ac:dyDescent="0.25">
      <c r="A73" s="118" t="s">
        <v>42</v>
      </c>
      <c r="B73" s="118"/>
      <c r="C73" s="118"/>
      <c r="D73" s="125" t="s">
        <v>43</v>
      </c>
      <c r="E73" s="84">
        <v>3</v>
      </c>
      <c r="F73" s="21">
        <f t="shared" si="5"/>
        <v>3</v>
      </c>
      <c r="G73" s="80"/>
      <c r="H73" s="69">
        <f t="shared" si="6"/>
        <v>0</v>
      </c>
      <c r="I73" s="69"/>
    </row>
    <row r="74" spans="1:11" x14ac:dyDescent="0.25">
      <c r="A74" s="118" t="s">
        <v>109</v>
      </c>
      <c r="B74" s="118"/>
      <c r="C74" s="118"/>
      <c r="D74" s="125" t="s">
        <v>43</v>
      </c>
      <c r="E74" s="84">
        <v>2</v>
      </c>
      <c r="F74" s="21">
        <f t="shared" si="5"/>
        <v>2</v>
      </c>
      <c r="G74" s="80"/>
      <c r="H74" s="69">
        <f t="shared" si="6"/>
        <v>0</v>
      </c>
      <c r="I74" s="69"/>
    </row>
    <row r="75" spans="1:11" x14ac:dyDescent="0.25">
      <c r="A75" s="118" t="s">
        <v>44</v>
      </c>
      <c r="B75" s="118"/>
      <c r="C75" s="118"/>
      <c r="D75" s="125" t="s">
        <v>43</v>
      </c>
      <c r="E75" s="84">
        <v>2</v>
      </c>
      <c r="F75" s="21">
        <f t="shared" si="5"/>
        <v>2</v>
      </c>
      <c r="G75" s="80"/>
      <c r="H75" s="69">
        <f t="shared" si="6"/>
        <v>0</v>
      </c>
      <c r="I75" s="69"/>
    </row>
    <row r="76" spans="1:11" x14ac:dyDescent="0.25">
      <c r="A76" s="118" t="s">
        <v>45</v>
      </c>
      <c r="B76" s="118"/>
      <c r="C76" s="118"/>
      <c r="D76" s="125" t="s">
        <v>43</v>
      </c>
      <c r="E76" s="84">
        <v>3</v>
      </c>
      <c r="F76" s="21">
        <f t="shared" si="5"/>
        <v>3</v>
      </c>
      <c r="G76" s="80"/>
      <c r="H76" s="69">
        <f t="shared" si="6"/>
        <v>0</v>
      </c>
      <c r="I76" s="69"/>
    </row>
    <row r="77" spans="1:11" x14ac:dyDescent="0.25">
      <c r="A77" s="118" t="s">
        <v>118</v>
      </c>
      <c r="B77" s="118"/>
      <c r="C77" s="118"/>
      <c r="D77" s="125" t="s">
        <v>43</v>
      </c>
      <c r="E77" s="84">
        <v>1</v>
      </c>
      <c r="F77" s="21">
        <f t="shared" si="5"/>
        <v>1</v>
      </c>
      <c r="G77" s="80"/>
      <c r="H77" s="69">
        <f t="shared" si="6"/>
        <v>0</v>
      </c>
      <c r="I77" s="69"/>
    </row>
    <row r="78" spans="1:11" x14ac:dyDescent="0.25">
      <c r="A78" s="118" t="s">
        <v>48</v>
      </c>
      <c r="B78" s="118"/>
      <c r="C78" s="118"/>
      <c r="D78" s="125" t="s">
        <v>43</v>
      </c>
      <c r="E78" s="84">
        <v>3</v>
      </c>
      <c r="F78" s="21">
        <f t="shared" si="5"/>
        <v>3</v>
      </c>
      <c r="G78" s="80"/>
      <c r="H78" s="69">
        <f t="shared" si="6"/>
        <v>0</v>
      </c>
      <c r="I78" s="69"/>
    </row>
    <row r="79" spans="1:11" x14ac:dyDescent="0.25">
      <c r="A79" s="118" t="s">
        <v>49</v>
      </c>
      <c r="B79" s="118"/>
      <c r="C79" s="118"/>
      <c r="D79" s="125" t="s">
        <v>43</v>
      </c>
      <c r="E79" s="84">
        <v>3</v>
      </c>
      <c r="F79" s="21">
        <f t="shared" si="5"/>
        <v>3</v>
      </c>
      <c r="G79" s="80"/>
      <c r="H79" s="69">
        <f t="shared" si="6"/>
        <v>0</v>
      </c>
      <c r="I79" s="69"/>
      <c r="K79" t="s">
        <v>2</v>
      </c>
    </row>
    <row r="80" spans="1:11" x14ac:dyDescent="0.25">
      <c r="A80" s="118" t="s">
        <v>67</v>
      </c>
      <c r="B80" s="118"/>
      <c r="C80" s="118"/>
      <c r="D80" s="125" t="s">
        <v>43</v>
      </c>
      <c r="E80" s="84">
        <v>2</v>
      </c>
      <c r="F80" s="21">
        <f t="shared" si="5"/>
        <v>2</v>
      </c>
      <c r="G80" s="80"/>
      <c r="H80" s="69">
        <f t="shared" si="6"/>
        <v>0</v>
      </c>
      <c r="I80" s="69"/>
    </row>
    <row r="81" spans="1:10" x14ac:dyDescent="0.25">
      <c r="A81" s="118" t="s">
        <v>38</v>
      </c>
      <c r="B81" s="118"/>
      <c r="C81" s="118"/>
      <c r="D81" s="125" t="s">
        <v>56</v>
      </c>
      <c r="E81" s="84">
        <v>1</v>
      </c>
      <c r="F81" s="21">
        <f t="shared" si="5"/>
        <v>1</v>
      </c>
      <c r="G81" s="80"/>
      <c r="H81" s="69">
        <f t="shared" si="6"/>
        <v>0</v>
      </c>
      <c r="I81" s="69"/>
    </row>
    <row r="82" spans="1:10" x14ac:dyDescent="0.25">
      <c r="A82" s="118" t="s">
        <v>25</v>
      </c>
      <c r="B82" s="118"/>
      <c r="C82" s="118"/>
      <c r="D82" s="125" t="s">
        <v>56</v>
      </c>
      <c r="E82" s="84">
        <v>1</v>
      </c>
      <c r="F82" s="21">
        <f t="shared" si="5"/>
        <v>1</v>
      </c>
      <c r="G82" s="80"/>
      <c r="H82" s="69">
        <f t="shared" si="6"/>
        <v>0</v>
      </c>
      <c r="I82" s="69"/>
    </row>
    <row r="83" spans="1:10" x14ac:dyDescent="0.25">
      <c r="A83" s="118" t="s">
        <v>39</v>
      </c>
      <c r="B83" s="118"/>
      <c r="C83" s="118"/>
      <c r="D83" s="125" t="s">
        <v>56</v>
      </c>
      <c r="E83" s="84">
        <v>2</v>
      </c>
      <c r="F83" s="21">
        <f t="shared" si="5"/>
        <v>2</v>
      </c>
      <c r="G83" s="80"/>
      <c r="H83" s="69">
        <f t="shared" si="6"/>
        <v>0</v>
      </c>
      <c r="I83" s="69"/>
    </row>
    <row r="84" spans="1:10" x14ac:dyDescent="0.25">
      <c r="A84" s="118" t="s">
        <v>40</v>
      </c>
      <c r="B84" s="118"/>
      <c r="C84" s="118"/>
      <c r="D84" s="125" t="s">
        <v>56</v>
      </c>
      <c r="E84" s="84">
        <v>1</v>
      </c>
      <c r="F84" s="21">
        <f t="shared" si="5"/>
        <v>1</v>
      </c>
      <c r="G84" s="80"/>
      <c r="H84" s="69">
        <f t="shared" si="6"/>
        <v>0</v>
      </c>
      <c r="I84" s="69"/>
    </row>
    <row r="85" spans="1:10" x14ac:dyDescent="0.25">
      <c r="A85" s="118" t="s">
        <v>46</v>
      </c>
      <c r="B85" s="118"/>
      <c r="C85" s="118"/>
      <c r="D85" s="125" t="s">
        <v>56</v>
      </c>
      <c r="E85" s="84">
        <v>1</v>
      </c>
      <c r="F85" s="21">
        <f t="shared" si="5"/>
        <v>1</v>
      </c>
      <c r="G85" s="80"/>
      <c r="H85" s="69">
        <f t="shared" si="6"/>
        <v>0</v>
      </c>
      <c r="I85" s="69"/>
    </row>
    <row r="86" spans="1:10" x14ac:dyDescent="0.25">
      <c r="A86" s="118" t="s">
        <v>55</v>
      </c>
      <c r="B86" s="118"/>
      <c r="C86" s="118"/>
      <c r="D86" s="125" t="s">
        <v>57</v>
      </c>
      <c r="E86" s="84">
        <v>1</v>
      </c>
      <c r="F86" s="21">
        <f t="shared" si="5"/>
        <v>1</v>
      </c>
      <c r="G86" s="80"/>
      <c r="H86" s="69">
        <f t="shared" si="6"/>
        <v>0</v>
      </c>
      <c r="I86" s="69"/>
    </row>
    <row r="87" spans="1:10" s="27" customFormat="1" x14ac:dyDescent="0.25">
      <c r="A87" s="44"/>
      <c r="B87" s="41"/>
      <c r="C87" s="41"/>
      <c r="D87" s="42"/>
      <c r="E87" s="89">
        <f>SUM(E68:E86)</f>
        <v>36</v>
      </c>
      <c r="F87" s="41">
        <f>SUM(F68:F86)</f>
        <v>36</v>
      </c>
      <c r="G87" s="61">
        <f>SUM(G68:G86)</f>
        <v>0</v>
      </c>
      <c r="H87" s="43">
        <f>SUM(H68:H86)</f>
        <v>0</v>
      </c>
      <c r="I87" s="43"/>
    </row>
    <row r="88" spans="1:10" x14ac:dyDescent="0.25">
      <c r="F88" s="149" t="s">
        <v>59</v>
      </c>
      <c r="G88" s="149"/>
      <c r="H88" s="150"/>
      <c r="I88" s="1">
        <f>F87</f>
        <v>36</v>
      </c>
      <c r="J88" s="50"/>
    </row>
    <row r="89" spans="1:10" x14ac:dyDescent="0.25">
      <c r="F89" s="145" t="s">
        <v>60</v>
      </c>
      <c r="G89" s="145"/>
      <c r="H89" s="146"/>
      <c r="I89" s="1">
        <f>H87</f>
        <v>0</v>
      </c>
      <c r="J89" s="50"/>
    </row>
    <row r="90" spans="1:10" ht="18.75" x14ac:dyDescent="0.25">
      <c r="F90" s="147" t="s">
        <v>99</v>
      </c>
      <c r="G90" s="147"/>
      <c r="H90" s="148"/>
      <c r="I90" s="63">
        <f>(I89*100)/I88</f>
        <v>0</v>
      </c>
      <c r="J90" s="50"/>
    </row>
    <row r="91" spans="1:10" s="33" customFormat="1" ht="18.75" x14ac:dyDescent="0.25">
      <c r="F91" s="138"/>
      <c r="G91" s="138"/>
      <c r="H91" s="138"/>
      <c r="I91" s="139"/>
      <c r="J91" s="77"/>
    </row>
    <row r="92" spans="1:10" s="33" customFormat="1" ht="18.75" x14ac:dyDescent="0.25">
      <c r="A92" s="140"/>
      <c r="B92" s="140"/>
      <c r="C92" s="140"/>
      <c r="D92" s="140"/>
      <c r="E92" s="140"/>
      <c r="F92" s="138"/>
      <c r="G92" s="138"/>
      <c r="H92" s="138"/>
      <c r="I92" s="139"/>
      <c r="J92" s="77"/>
    </row>
    <row r="93" spans="1:10" x14ac:dyDescent="0.25">
      <c r="A93" s="35"/>
      <c r="B93" s="35"/>
      <c r="C93" s="35"/>
      <c r="D93" s="35"/>
      <c r="E93" s="35"/>
      <c r="F93" s="17" t="s">
        <v>2</v>
      </c>
      <c r="G93" s="35"/>
      <c r="H93" s="35"/>
      <c r="I93" s="35"/>
    </row>
    <row r="94" spans="1:10" ht="25.5" x14ac:dyDescent="0.35">
      <c r="A94" s="157" t="s">
        <v>24</v>
      </c>
      <c r="B94" s="158"/>
      <c r="C94" s="158"/>
      <c r="D94" s="158"/>
      <c r="E94" s="158"/>
      <c r="F94" s="158"/>
      <c r="G94" s="158"/>
      <c r="H94" s="158"/>
      <c r="I94" s="159"/>
    </row>
    <row r="95" spans="1:10" x14ac:dyDescent="0.25">
      <c r="A95" s="154" t="s">
        <v>17</v>
      </c>
      <c r="B95" s="155"/>
      <c r="C95" s="155"/>
      <c r="D95" s="156"/>
      <c r="E95" s="154"/>
      <c r="F95" s="155"/>
      <c r="G95" s="155"/>
      <c r="H95" s="155"/>
      <c r="I95" s="156"/>
    </row>
    <row r="96" spans="1:10" ht="26.25" x14ac:dyDescent="0.25">
      <c r="A96" s="154"/>
      <c r="B96" s="155"/>
      <c r="C96" s="155"/>
      <c r="D96" s="17" t="s">
        <v>26</v>
      </c>
      <c r="E96" s="83" t="s">
        <v>51</v>
      </c>
      <c r="F96" s="78" t="s">
        <v>117</v>
      </c>
      <c r="G96" s="56" t="s">
        <v>112</v>
      </c>
      <c r="H96" s="19" t="s">
        <v>52</v>
      </c>
      <c r="I96" s="18" t="s">
        <v>27</v>
      </c>
    </row>
    <row r="97" spans="1:11" x14ac:dyDescent="0.25">
      <c r="A97" s="118" t="s">
        <v>78</v>
      </c>
      <c r="B97" s="118"/>
      <c r="C97" s="118"/>
      <c r="D97" s="125" t="s">
        <v>43</v>
      </c>
      <c r="E97" s="84">
        <v>3</v>
      </c>
      <c r="F97" s="21">
        <f t="shared" ref="F97:F115" si="7">IF(G97="NE","0",E97)</f>
        <v>3</v>
      </c>
      <c r="G97" s="80"/>
      <c r="H97" s="69">
        <f t="shared" ref="H97:H115" si="8">G97*E97</f>
        <v>0</v>
      </c>
      <c r="I97" s="69"/>
    </row>
    <row r="98" spans="1:11" x14ac:dyDescent="0.25">
      <c r="A98" s="118" t="s">
        <v>50</v>
      </c>
      <c r="B98" s="118"/>
      <c r="C98" s="118"/>
      <c r="D98" s="125" t="s">
        <v>43</v>
      </c>
      <c r="E98" s="84">
        <v>1</v>
      </c>
      <c r="F98" s="21">
        <f t="shared" si="7"/>
        <v>1</v>
      </c>
      <c r="G98" s="80"/>
      <c r="H98" s="69">
        <f t="shared" si="8"/>
        <v>0</v>
      </c>
      <c r="I98" s="69"/>
    </row>
    <row r="99" spans="1:11" x14ac:dyDescent="0.25">
      <c r="A99" s="118" t="s">
        <v>62</v>
      </c>
      <c r="B99" s="118"/>
      <c r="C99" s="118"/>
      <c r="D99" s="125" t="s">
        <v>43</v>
      </c>
      <c r="E99" s="84">
        <v>1</v>
      </c>
      <c r="F99" s="21">
        <f t="shared" si="7"/>
        <v>1</v>
      </c>
      <c r="G99" s="80"/>
      <c r="H99" s="69">
        <f t="shared" si="8"/>
        <v>0</v>
      </c>
      <c r="I99" s="69"/>
    </row>
    <row r="100" spans="1:11" x14ac:dyDescent="0.25">
      <c r="A100" s="118" t="s">
        <v>47</v>
      </c>
      <c r="B100" s="118"/>
      <c r="C100" s="118"/>
      <c r="D100" s="125" t="s">
        <v>43</v>
      </c>
      <c r="E100" s="84">
        <v>2</v>
      </c>
      <c r="F100" s="21">
        <f t="shared" si="7"/>
        <v>2</v>
      </c>
      <c r="G100" s="80"/>
      <c r="H100" s="69">
        <f t="shared" si="8"/>
        <v>0</v>
      </c>
      <c r="I100" s="69"/>
    </row>
    <row r="101" spans="1:11" x14ac:dyDescent="0.25">
      <c r="A101" s="118" t="s">
        <v>41</v>
      </c>
      <c r="B101" s="118"/>
      <c r="C101" s="118"/>
      <c r="D101" s="125" t="s">
        <v>43</v>
      </c>
      <c r="E101" s="84">
        <v>3</v>
      </c>
      <c r="F101" s="21">
        <f t="shared" si="7"/>
        <v>3</v>
      </c>
      <c r="G101" s="80"/>
      <c r="H101" s="69">
        <f t="shared" si="8"/>
        <v>0</v>
      </c>
      <c r="I101" s="69"/>
    </row>
    <row r="102" spans="1:11" x14ac:dyDescent="0.25">
      <c r="A102" s="118" t="s">
        <v>42</v>
      </c>
      <c r="B102" s="118"/>
      <c r="C102" s="118"/>
      <c r="D102" s="125" t="s">
        <v>43</v>
      </c>
      <c r="E102" s="84">
        <v>3</v>
      </c>
      <c r="F102" s="21">
        <f t="shared" si="7"/>
        <v>3</v>
      </c>
      <c r="G102" s="80"/>
      <c r="H102" s="69">
        <f t="shared" si="8"/>
        <v>0</v>
      </c>
      <c r="I102" s="69"/>
    </row>
    <row r="103" spans="1:11" x14ac:dyDescent="0.25">
      <c r="A103" s="118" t="s">
        <v>109</v>
      </c>
      <c r="B103" s="118"/>
      <c r="C103" s="118"/>
      <c r="D103" s="125" t="s">
        <v>43</v>
      </c>
      <c r="E103" s="84">
        <v>2</v>
      </c>
      <c r="F103" s="21">
        <f t="shared" si="7"/>
        <v>2</v>
      </c>
      <c r="G103" s="80"/>
      <c r="H103" s="69">
        <f t="shared" si="8"/>
        <v>0</v>
      </c>
      <c r="I103" s="69"/>
    </row>
    <row r="104" spans="1:11" x14ac:dyDescent="0.25">
      <c r="A104" s="118" t="s">
        <v>44</v>
      </c>
      <c r="B104" s="118"/>
      <c r="C104" s="118"/>
      <c r="D104" s="125" t="s">
        <v>43</v>
      </c>
      <c r="E104" s="84">
        <v>2</v>
      </c>
      <c r="F104" s="21">
        <f t="shared" si="7"/>
        <v>2</v>
      </c>
      <c r="G104" s="80"/>
      <c r="H104" s="69">
        <f t="shared" si="8"/>
        <v>0</v>
      </c>
      <c r="I104" s="69"/>
    </row>
    <row r="105" spans="1:11" x14ac:dyDescent="0.25">
      <c r="A105" s="118" t="s">
        <v>45</v>
      </c>
      <c r="B105" s="118"/>
      <c r="C105" s="118"/>
      <c r="D105" s="125" t="s">
        <v>43</v>
      </c>
      <c r="E105" s="84">
        <v>3</v>
      </c>
      <c r="F105" s="21">
        <f t="shared" si="7"/>
        <v>3</v>
      </c>
      <c r="G105" s="80"/>
      <c r="H105" s="69">
        <f t="shared" si="8"/>
        <v>0</v>
      </c>
      <c r="I105" s="69"/>
    </row>
    <row r="106" spans="1:11" x14ac:dyDescent="0.25">
      <c r="A106" s="118" t="s">
        <v>118</v>
      </c>
      <c r="B106" s="118"/>
      <c r="C106" s="118"/>
      <c r="D106" s="125" t="s">
        <v>43</v>
      </c>
      <c r="E106" s="84">
        <v>1</v>
      </c>
      <c r="F106" s="21">
        <f t="shared" si="7"/>
        <v>1</v>
      </c>
      <c r="G106" s="80"/>
      <c r="H106" s="69">
        <f t="shared" si="8"/>
        <v>0</v>
      </c>
      <c r="I106" s="69"/>
    </row>
    <row r="107" spans="1:11" x14ac:dyDescent="0.25">
      <c r="A107" s="118" t="s">
        <v>48</v>
      </c>
      <c r="B107" s="118"/>
      <c r="C107" s="118"/>
      <c r="D107" s="125" t="s">
        <v>43</v>
      </c>
      <c r="E107" s="84">
        <v>3</v>
      </c>
      <c r="F107" s="21">
        <f t="shared" si="7"/>
        <v>3</v>
      </c>
      <c r="G107" s="80"/>
      <c r="H107" s="69">
        <f t="shared" si="8"/>
        <v>0</v>
      </c>
      <c r="I107" s="69"/>
    </row>
    <row r="108" spans="1:11" x14ac:dyDescent="0.25">
      <c r="A108" s="118" t="s">
        <v>49</v>
      </c>
      <c r="B108" s="118"/>
      <c r="C108" s="118"/>
      <c r="D108" s="125" t="s">
        <v>43</v>
      </c>
      <c r="E108" s="84">
        <v>3</v>
      </c>
      <c r="F108" s="21">
        <f t="shared" si="7"/>
        <v>3</v>
      </c>
      <c r="G108" s="80"/>
      <c r="H108" s="69">
        <f t="shared" si="8"/>
        <v>0</v>
      </c>
      <c r="I108" s="69"/>
      <c r="K108" t="s">
        <v>2</v>
      </c>
    </row>
    <row r="109" spans="1:11" x14ac:dyDescent="0.25">
      <c r="A109" s="118" t="s">
        <v>67</v>
      </c>
      <c r="B109" s="118"/>
      <c r="C109" s="118"/>
      <c r="D109" s="125" t="s">
        <v>43</v>
      </c>
      <c r="E109" s="84">
        <v>2</v>
      </c>
      <c r="F109" s="21">
        <f t="shared" si="7"/>
        <v>2</v>
      </c>
      <c r="G109" s="80"/>
      <c r="H109" s="69">
        <f t="shared" si="8"/>
        <v>0</v>
      </c>
      <c r="I109" s="69"/>
    </row>
    <row r="110" spans="1:11" x14ac:dyDescent="0.25">
      <c r="A110" s="118" t="s">
        <v>38</v>
      </c>
      <c r="B110" s="118"/>
      <c r="C110" s="118"/>
      <c r="D110" s="125" t="s">
        <v>56</v>
      </c>
      <c r="E110" s="84">
        <v>1</v>
      </c>
      <c r="F110" s="21">
        <f t="shared" si="7"/>
        <v>1</v>
      </c>
      <c r="G110" s="80"/>
      <c r="H110" s="69">
        <f t="shared" si="8"/>
        <v>0</v>
      </c>
      <c r="I110" s="69"/>
    </row>
    <row r="111" spans="1:11" x14ac:dyDescent="0.25">
      <c r="A111" s="118" t="s">
        <v>25</v>
      </c>
      <c r="B111" s="118"/>
      <c r="C111" s="118"/>
      <c r="D111" s="125" t="s">
        <v>56</v>
      </c>
      <c r="E111" s="84">
        <v>1</v>
      </c>
      <c r="F111" s="21">
        <f t="shared" si="7"/>
        <v>1</v>
      </c>
      <c r="G111" s="80"/>
      <c r="H111" s="69">
        <f t="shared" si="8"/>
        <v>0</v>
      </c>
      <c r="I111" s="69"/>
    </row>
    <row r="112" spans="1:11" x14ac:dyDescent="0.25">
      <c r="A112" s="118" t="s">
        <v>39</v>
      </c>
      <c r="B112" s="118"/>
      <c r="C112" s="118"/>
      <c r="D112" s="125" t="s">
        <v>56</v>
      </c>
      <c r="E112" s="84">
        <v>2</v>
      </c>
      <c r="F112" s="21">
        <f t="shared" si="7"/>
        <v>2</v>
      </c>
      <c r="G112" s="80"/>
      <c r="H112" s="69">
        <f t="shared" si="8"/>
        <v>0</v>
      </c>
      <c r="I112" s="69"/>
    </row>
    <row r="113" spans="1:10" x14ac:dyDescent="0.25">
      <c r="A113" s="118" t="s">
        <v>40</v>
      </c>
      <c r="B113" s="118"/>
      <c r="C113" s="118"/>
      <c r="D113" s="125" t="s">
        <v>56</v>
      </c>
      <c r="E113" s="84">
        <v>1</v>
      </c>
      <c r="F113" s="21">
        <f t="shared" si="7"/>
        <v>1</v>
      </c>
      <c r="G113" s="80"/>
      <c r="H113" s="69">
        <f t="shared" si="8"/>
        <v>0</v>
      </c>
      <c r="I113" s="69"/>
    </row>
    <row r="114" spans="1:10" x14ac:dyDescent="0.25">
      <c r="A114" s="118" t="s">
        <v>46</v>
      </c>
      <c r="B114" s="118"/>
      <c r="C114" s="118"/>
      <c r="D114" s="125" t="s">
        <v>56</v>
      </c>
      <c r="E114" s="84">
        <v>1</v>
      </c>
      <c r="F114" s="21">
        <f t="shared" si="7"/>
        <v>1</v>
      </c>
      <c r="G114" s="80"/>
      <c r="H114" s="69">
        <f t="shared" si="8"/>
        <v>0</v>
      </c>
      <c r="I114" s="69"/>
    </row>
    <row r="115" spans="1:10" x14ac:dyDescent="0.25">
      <c r="A115" s="118" t="s">
        <v>55</v>
      </c>
      <c r="B115" s="118"/>
      <c r="C115" s="118"/>
      <c r="D115" s="125" t="s">
        <v>57</v>
      </c>
      <c r="E115" s="84">
        <v>1</v>
      </c>
      <c r="F115" s="21">
        <f t="shared" si="7"/>
        <v>1</v>
      </c>
      <c r="G115" s="80"/>
      <c r="H115" s="69">
        <f t="shared" si="8"/>
        <v>0</v>
      </c>
      <c r="I115" s="69"/>
    </row>
    <row r="116" spans="1:10" s="27" customFormat="1" x14ac:dyDescent="0.25">
      <c r="A116" s="44"/>
      <c r="B116" s="41"/>
      <c r="C116" s="41"/>
      <c r="D116" s="42"/>
      <c r="E116" s="89">
        <f>SUM(E97:E115)</f>
        <v>36</v>
      </c>
      <c r="F116" s="41">
        <f>SUM(F97:F115)</f>
        <v>36</v>
      </c>
      <c r="G116" s="61">
        <f>SUM(G97:G115)</f>
        <v>0</v>
      </c>
      <c r="H116" s="43">
        <f>SUM(H97:H115)</f>
        <v>0</v>
      </c>
      <c r="I116" s="43"/>
    </row>
    <row r="117" spans="1:10" x14ac:dyDescent="0.25">
      <c r="F117" s="149" t="s">
        <v>59</v>
      </c>
      <c r="G117" s="149"/>
      <c r="H117" s="150"/>
      <c r="I117" s="1">
        <f>F116</f>
        <v>36</v>
      </c>
      <c r="J117" s="50"/>
    </row>
    <row r="118" spans="1:10" x14ac:dyDescent="0.25">
      <c r="F118" s="145" t="s">
        <v>60</v>
      </c>
      <c r="G118" s="145"/>
      <c r="H118" s="146"/>
      <c r="I118" s="1">
        <f>H116</f>
        <v>0</v>
      </c>
      <c r="J118" s="50"/>
    </row>
    <row r="119" spans="1:10" ht="18.75" x14ac:dyDescent="0.25">
      <c r="F119" s="147" t="s">
        <v>99</v>
      </c>
      <c r="G119" s="147"/>
      <c r="H119" s="148"/>
      <c r="I119" s="63">
        <f>(I118*100)/I117</f>
        <v>0</v>
      </c>
      <c r="J119" s="50"/>
    </row>
    <row r="120" spans="1:10" ht="15.75" thickBot="1" x14ac:dyDescent="0.3">
      <c r="F120" s="88" t="s">
        <v>2</v>
      </c>
    </row>
    <row r="121" spans="1:10" s="37" customFormat="1" ht="15" customHeight="1" x14ac:dyDescent="0.25">
      <c r="A121" s="36"/>
      <c r="B121" s="36"/>
      <c r="C121" s="36"/>
      <c r="D121" s="36"/>
      <c r="E121" s="36"/>
      <c r="F121" s="46" t="s">
        <v>61</v>
      </c>
      <c r="G121" s="36"/>
      <c r="H121" s="36"/>
      <c r="I121" s="160">
        <f>AVERAGE(I119,I90,I63,I36)</f>
        <v>0</v>
      </c>
      <c r="J121" s="53"/>
    </row>
    <row r="122" spans="1:10" s="37" customFormat="1" ht="15" customHeight="1" thickBot="1" x14ac:dyDescent="0.3">
      <c r="A122" s="36"/>
      <c r="B122" s="36"/>
      <c r="C122" s="36"/>
      <c r="D122" s="36"/>
      <c r="E122" s="36"/>
      <c r="F122" s="36" t="s">
        <v>64</v>
      </c>
      <c r="G122" s="36"/>
      <c r="H122" s="36"/>
      <c r="I122" s="161"/>
      <c r="J122" s="53"/>
    </row>
    <row r="123" spans="1:10" x14ac:dyDescent="0.25">
      <c r="J123" s="50"/>
    </row>
    <row r="124" spans="1:10" x14ac:dyDescent="0.25">
      <c r="A124" s="4" t="s">
        <v>11</v>
      </c>
      <c r="B124" s="5"/>
      <c r="C124" s="5"/>
      <c r="D124" s="6"/>
      <c r="E124" s="5"/>
      <c r="F124" s="4" t="s">
        <v>12</v>
      </c>
      <c r="G124" s="5"/>
      <c r="H124" s="5"/>
      <c r="I124" s="6"/>
      <c r="J124" s="50"/>
    </row>
    <row r="125" spans="1:10" x14ac:dyDescent="0.25">
      <c r="A125" s="7" t="s">
        <v>13</v>
      </c>
      <c r="B125" s="8"/>
      <c r="C125" s="8"/>
      <c r="D125" s="9"/>
      <c r="E125" s="8"/>
      <c r="F125" s="7"/>
      <c r="G125" s="8"/>
      <c r="H125" s="8"/>
      <c r="I125" s="9"/>
      <c r="J125" s="50"/>
    </row>
    <row r="126" spans="1:10" x14ac:dyDescent="0.25">
      <c r="A126" s="7"/>
      <c r="B126" s="8"/>
      <c r="C126" s="8"/>
      <c r="D126" s="9"/>
      <c r="E126" s="8"/>
      <c r="F126" s="7"/>
      <c r="G126" s="8"/>
      <c r="H126" s="8"/>
      <c r="I126" s="9"/>
      <c r="J126" s="50"/>
    </row>
    <row r="127" spans="1:10" x14ac:dyDescent="0.25">
      <c r="A127" s="7"/>
      <c r="B127" s="8"/>
      <c r="C127" s="8"/>
      <c r="D127" s="9"/>
      <c r="E127" s="8"/>
      <c r="F127" s="7"/>
      <c r="G127" s="8"/>
      <c r="H127" s="8"/>
      <c r="I127" s="9"/>
      <c r="J127" s="50"/>
    </row>
    <row r="128" spans="1:10" x14ac:dyDescent="0.25">
      <c r="A128" s="10"/>
      <c r="B128" s="11"/>
      <c r="C128" s="11"/>
      <c r="D128" s="12"/>
      <c r="E128" s="11"/>
      <c r="F128" s="10"/>
      <c r="G128" s="11"/>
      <c r="H128" s="11"/>
      <c r="I128" s="12"/>
      <c r="J128" s="50"/>
    </row>
    <row r="129" spans="1:10" x14ac:dyDescent="0.25">
      <c r="A129" s="13"/>
      <c r="B129" s="13"/>
      <c r="C129" s="14"/>
      <c r="D129" s="14"/>
      <c r="E129" s="14"/>
      <c r="F129" s="15"/>
      <c r="G129" s="14"/>
      <c r="H129" s="16" t="s">
        <v>14</v>
      </c>
      <c r="I129" s="14"/>
      <c r="J129" s="50"/>
    </row>
  </sheetData>
  <mergeCells count="40">
    <mergeCell ref="F36:H36"/>
    <mergeCell ref="F61:H61"/>
    <mergeCell ref="A12:D12"/>
    <mergeCell ref="E12:I12"/>
    <mergeCell ref="A13:C13"/>
    <mergeCell ref="A7:C7"/>
    <mergeCell ref="D7:I7"/>
    <mergeCell ref="A8:C8"/>
    <mergeCell ref="I121:I122"/>
    <mergeCell ref="F117:H117"/>
    <mergeCell ref="F118:H118"/>
    <mergeCell ref="F119:H119"/>
    <mergeCell ref="A1:I2"/>
    <mergeCell ref="A3:I3"/>
    <mergeCell ref="A4:I4"/>
    <mergeCell ref="A5:C5"/>
    <mergeCell ref="A6:C6"/>
    <mergeCell ref="D6:I6"/>
    <mergeCell ref="D8:I8"/>
    <mergeCell ref="A11:I11"/>
    <mergeCell ref="G5:H5"/>
    <mergeCell ref="A65:I65"/>
    <mergeCell ref="F34:H34"/>
    <mergeCell ref="F35:H35"/>
    <mergeCell ref="F62:H62"/>
    <mergeCell ref="F63:H63"/>
    <mergeCell ref="F88:H88"/>
    <mergeCell ref="A38:I38"/>
    <mergeCell ref="A96:C96"/>
    <mergeCell ref="A66:D66"/>
    <mergeCell ref="E66:I66"/>
    <mergeCell ref="A94:I94"/>
    <mergeCell ref="A39:D39"/>
    <mergeCell ref="A67:C67"/>
    <mergeCell ref="A95:D95"/>
    <mergeCell ref="E95:I95"/>
    <mergeCell ref="F89:H89"/>
    <mergeCell ref="F90:H90"/>
    <mergeCell ref="E39:I39"/>
    <mergeCell ref="A40:C40"/>
  </mergeCells>
  <pageMargins left="0.23622047244094491" right="0.23622047244094491" top="0.74803149606299213" bottom="0.74803149606299213" header="0.31496062992125984" footer="0.31496062992125984"/>
  <pageSetup paperSize="9" scale="50" orientation="portrait" r:id="rId1"/>
  <headerFooter>
    <oddHeader>&amp;CANNEXE 9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9"/>
  <sheetViews>
    <sheetView tabSelected="1" topLeftCell="A115" zoomScale="85" zoomScaleNormal="85" workbookViewId="0">
      <selection activeCell="A126" sqref="A126:D126"/>
    </sheetView>
  </sheetViews>
  <sheetFormatPr baseColWidth="10" defaultRowHeight="15" x14ac:dyDescent="0.25"/>
  <cols>
    <col min="1" max="2" width="11.42578125" customWidth="1"/>
    <col min="3" max="3" width="15.140625" customWidth="1"/>
    <col min="4" max="4" width="17" customWidth="1"/>
    <col min="5" max="5" width="9.7109375" customWidth="1"/>
    <col min="6" max="6" width="11.42578125" customWidth="1"/>
    <col min="7" max="8" width="8.5703125" customWidth="1"/>
    <col min="9" max="9" width="30.85546875" customWidth="1"/>
  </cols>
  <sheetData>
    <row r="1" spans="1:10" x14ac:dyDescent="0.25">
      <c r="A1" s="162" t="s">
        <v>7</v>
      </c>
      <c r="B1" s="163"/>
      <c r="C1" s="163"/>
      <c r="D1" s="163"/>
      <c r="E1" s="163"/>
      <c r="F1" s="163"/>
      <c r="G1" s="163"/>
      <c r="H1" s="163"/>
      <c r="I1" s="163"/>
    </row>
    <row r="2" spans="1:10" x14ac:dyDescent="0.25">
      <c r="A2" s="164"/>
      <c r="B2" s="164"/>
      <c r="C2" s="164"/>
      <c r="D2" s="164"/>
      <c r="E2" s="164"/>
      <c r="F2" s="164"/>
      <c r="G2" s="164"/>
      <c r="H2" s="164"/>
      <c r="I2" s="164"/>
    </row>
    <row r="3" spans="1:10" ht="25.5" x14ac:dyDescent="0.35">
      <c r="A3" s="151" t="s">
        <v>32</v>
      </c>
      <c r="B3" s="152"/>
      <c r="C3" s="152"/>
      <c r="D3" s="152"/>
      <c r="E3" s="152"/>
      <c r="F3" s="152"/>
      <c r="G3" s="152"/>
      <c r="H3" s="152"/>
      <c r="I3" s="153"/>
    </row>
    <row r="4" spans="1:10" x14ac:dyDescent="0.25">
      <c r="A4" s="165" t="s">
        <v>6</v>
      </c>
      <c r="B4" s="165"/>
      <c r="C4" s="165"/>
      <c r="D4" s="2" t="s">
        <v>0</v>
      </c>
      <c r="E4" s="3" t="s">
        <v>2</v>
      </c>
      <c r="F4" s="74"/>
      <c r="G4" s="167" t="s">
        <v>1</v>
      </c>
      <c r="H4" s="168"/>
      <c r="I4" s="1"/>
      <c r="J4" t="s">
        <v>2</v>
      </c>
    </row>
    <row r="5" spans="1:10" ht="18" customHeight="1" x14ac:dyDescent="0.25">
      <c r="A5" s="165" t="s">
        <v>5</v>
      </c>
      <c r="B5" s="165"/>
      <c r="C5" s="165"/>
      <c r="D5" s="166"/>
      <c r="E5" s="166"/>
      <c r="F5" s="166"/>
      <c r="G5" s="166"/>
      <c r="H5" s="166"/>
      <c r="I5" s="166"/>
    </row>
    <row r="6" spans="1:10" ht="18" customHeight="1" x14ac:dyDescent="0.25">
      <c r="A6" s="165" t="s">
        <v>4</v>
      </c>
      <c r="B6" s="165"/>
      <c r="C6" s="165"/>
      <c r="D6" s="166"/>
      <c r="E6" s="166"/>
      <c r="F6" s="166"/>
      <c r="G6" s="166"/>
      <c r="H6" s="166"/>
      <c r="I6" s="166"/>
    </row>
    <row r="7" spans="1:10" ht="18" customHeight="1" x14ac:dyDescent="0.25">
      <c r="A7" s="165" t="s">
        <v>3</v>
      </c>
      <c r="B7" s="165"/>
      <c r="C7" s="165"/>
      <c r="D7" s="166"/>
      <c r="E7" s="166"/>
      <c r="F7" s="166"/>
      <c r="G7" s="166"/>
      <c r="H7" s="166"/>
      <c r="I7" s="166"/>
    </row>
    <row r="10" spans="1:10" ht="25.5" x14ac:dyDescent="0.35">
      <c r="A10" s="151" t="s">
        <v>33</v>
      </c>
      <c r="B10" s="152"/>
      <c r="C10" s="152"/>
      <c r="D10" s="152"/>
      <c r="E10" s="152"/>
      <c r="F10" s="152"/>
      <c r="G10" s="152"/>
      <c r="H10" s="152"/>
      <c r="I10" s="153"/>
    </row>
    <row r="11" spans="1:10" x14ac:dyDescent="0.25">
      <c r="A11" s="154" t="s">
        <v>17</v>
      </c>
      <c r="B11" s="155"/>
      <c r="C11" s="155"/>
      <c r="D11" s="156"/>
      <c r="E11" s="154"/>
      <c r="F11" s="155"/>
      <c r="G11" s="155"/>
      <c r="H11" s="155"/>
      <c r="I11" s="156"/>
    </row>
    <row r="12" spans="1:10" ht="38.25" x14ac:dyDescent="0.25">
      <c r="A12" s="154"/>
      <c r="B12" s="155"/>
      <c r="C12" s="155"/>
      <c r="D12" s="17" t="s">
        <v>26</v>
      </c>
      <c r="E12" s="19" t="s">
        <v>51</v>
      </c>
      <c r="F12" s="55" t="s">
        <v>113</v>
      </c>
      <c r="G12" s="56" t="s">
        <v>112</v>
      </c>
      <c r="H12" s="17" t="s">
        <v>52</v>
      </c>
      <c r="I12" s="18" t="s">
        <v>27</v>
      </c>
    </row>
    <row r="13" spans="1:10" x14ac:dyDescent="0.25">
      <c r="A13" s="170" t="s">
        <v>152</v>
      </c>
      <c r="B13" s="171"/>
      <c r="C13" s="171"/>
      <c r="D13" s="79" t="s">
        <v>56</v>
      </c>
      <c r="E13" s="84">
        <v>1</v>
      </c>
      <c r="F13" s="75">
        <v>1</v>
      </c>
      <c r="G13" s="80"/>
      <c r="H13" s="76">
        <f t="shared" ref="H13:H21" si="0">G13*E13</f>
        <v>0</v>
      </c>
      <c r="I13" s="73"/>
    </row>
    <row r="14" spans="1:10" x14ac:dyDescent="0.25">
      <c r="A14" s="170" t="s">
        <v>177</v>
      </c>
      <c r="B14" s="171"/>
      <c r="C14" s="171"/>
      <c r="D14" s="125" t="s">
        <v>43</v>
      </c>
      <c r="E14" s="84">
        <v>1</v>
      </c>
      <c r="F14" s="121">
        <v>1</v>
      </c>
      <c r="G14" s="80"/>
      <c r="H14" s="122">
        <f t="shared" ref="H14" si="1">G14*E14</f>
        <v>0</v>
      </c>
      <c r="I14" s="123"/>
    </row>
    <row r="15" spans="1:10" x14ac:dyDescent="0.25">
      <c r="A15" s="170" t="s">
        <v>130</v>
      </c>
      <c r="B15" s="171"/>
      <c r="C15" s="171"/>
      <c r="D15" s="94" t="s">
        <v>43</v>
      </c>
      <c r="E15" s="84">
        <v>1</v>
      </c>
      <c r="F15" s="92">
        <v>1</v>
      </c>
      <c r="G15" s="80"/>
      <c r="H15" s="93">
        <f t="shared" ref="H15" si="2">G15*E15</f>
        <v>0</v>
      </c>
      <c r="I15" s="95"/>
    </row>
    <row r="16" spans="1:10" x14ac:dyDescent="0.25">
      <c r="A16" s="170" t="s">
        <v>89</v>
      </c>
      <c r="B16" s="171"/>
      <c r="C16" s="171"/>
      <c r="D16" s="79" t="s">
        <v>43</v>
      </c>
      <c r="E16" s="84">
        <v>1</v>
      </c>
      <c r="F16" s="75">
        <v>1</v>
      </c>
      <c r="G16" s="80"/>
      <c r="H16" s="76">
        <f t="shared" si="0"/>
        <v>0</v>
      </c>
      <c r="I16" s="73"/>
    </row>
    <row r="17" spans="1:12" x14ac:dyDescent="0.25">
      <c r="A17" s="170" t="s">
        <v>90</v>
      </c>
      <c r="B17" s="171"/>
      <c r="C17" s="171"/>
      <c r="D17" s="79" t="s">
        <v>56</v>
      </c>
      <c r="E17" s="84">
        <v>1</v>
      </c>
      <c r="F17" s="75">
        <v>1</v>
      </c>
      <c r="G17" s="80"/>
      <c r="H17" s="76">
        <f t="shared" si="0"/>
        <v>0</v>
      </c>
      <c r="I17" s="73"/>
    </row>
    <row r="18" spans="1:12" x14ac:dyDescent="0.25">
      <c r="A18" s="170" t="s">
        <v>131</v>
      </c>
      <c r="B18" s="171"/>
      <c r="C18" s="171"/>
      <c r="D18" s="94" t="s">
        <v>56</v>
      </c>
      <c r="E18" s="84">
        <v>1</v>
      </c>
      <c r="F18" s="92">
        <v>1</v>
      </c>
      <c r="G18" s="80"/>
      <c r="H18" s="93">
        <f t="shared" ref="H18" si="3">G18*E18</f>
        <v>0</v>
      </c>
      <c r="I18" s="95"/>
      <c r="J18" s="14"/>
      <c r="K18" s="14"/>
      <c r="L18" s="14"/>
    </row>
    <row r="19" spans="1:12" x14ac:dyDescent="0.25">
      <c r="A19" s="170" t="s">
        <v>91</v>
      </c>
      <c r="B19" s="171"/>
      <c r="C19" s="171"/>
      <c r="D19" s="79" t="s">
        <v>56</v>
      </c>
      <c r="E19" s="84">
        <v>1</v>
      </c>
      <c r="F19" s="75">
        <v>1</v>
      </c>
      <c r="G19" s="80"/>
      <c r="H19" s="76">
        <f t="shared" si="0"/>
        <v>0</v>
      </c>
      <c r="I19" s="73"/>
      <c r="J19" s="14"/>
      <c r="K19" s="14"/>
      <c r="L19" s="14"/>
    </row>
    <row r="20" spans="1:12" x14ac:dyDescent="0.25">
      <c r="A20" s="170" t="s">
        <v>178</v>
      </c>
      <c r="B20" s="171"/>
      <c r="C20" s="171"/>
      <c r="D20" s="125" t="s">
        <v>56</v>
      </c>
      <c r="E20" s="84">
        <v>1</v>
      </c>
      <c r="F20" s="121">
        <v>1</v>
      </c>
      <c r="G20" s="80"/>
      <c r="H20" s="122">
        <f t="shared" ref="H20" si="4">G20*E20</f>
        <v>0</v>
      </c>
      <c r="I20" s="123"/>
      <c r="J20" s="14"/>
      <c r="K20" s="14"/>
      <c r="L20" s="14"/>
    </row>
    <row r="21" spans="1:12" x14ac:dyDescent="0.25">
      <c r="A21" s="170" t="s">
        <v>179</v>
      </c>
      <c r="B21" s="171"/>
      <c r="C21" s="171"/>
      <c r="D21" s="79" t="s">
        <v>56</v>
      </c>
      <c r="E21" s="84">
        <v>1</v>
      </c>
      <c r="F21" s="75">
        <v>1</v>
      </c>
      <c r="G21" s="80"/>
      <c r="H21" s="76">
        <f t="shared" si="0"/>
        <v>0</v>
      </c>
      <c r="I21" s="73"/>
    </row>
    <row r="22" spans="1:12" x14ac:dyDescent="0.25">
      <c r="A22" s="193"/>
      <c r="B22" s="194"/>
      <c r="C22" s="194"/>
      <c r="D22" s="104"/>
      <c r="E22" s="89">
        <f>SUM(E13:E21)</f>
        <v>9</v>
      </c>
      <c r="F22" s="41">
        <f>SUM(F13:F21)</f>
        <v>9</v>
      </c>
      <c r="G22" s="61">
        <f>SUM(G13:G21)</f>
        <v>0</v>
      </c>
      <c r="H22" s="43">
        <f>SUM(H13:H21)</f>
        <v>0</v>
      </c>
      <c r="I22" s="73"/>
    </row>
    <row r="23" spans="1:12" x14ac:dyDescent="0.25">
      <c r="F23" s="149" t="s">
        <v>59</v>
      </c>
      <c r="G23" s="149"/>
      <c r="H23" s="150"/>
      <c r="I23" s="1">
        <f>F22</f>
        <v>9</v>
      </c>
      <c r="J23" s="50"/>
    </row>
    <row r="24" spans="1:12" x14ac:dyDescent="0.25">
      <c r="F24" s="145" t="s">
        <v>60</v>
      </c>
      <c r="G24" s="145"/>
      <c r="H24" s="146"/>
      <c r="I24" s="1">
        <f>H22</f>
        <v>0</v>
      </c>
      <c r="J24" s="50"/>
    </row>
    <row r="25" spans="1:12" ht="18.75" x14ac:dyDescent="0.25">
      <c r="F25" s="169" t="s">
        <v>99</v>
      </c>
      <c r="G25" s="169"/>
      <c r="H25" s="148"/>
      <c r="I25" s="63">
        <f>(I24*100)/I23</f>
        <v>0</v>
      </c>
      <c r="J25" s="50"/>
    </row>
    <row r="27" spans="1:12" ht="25.5" x14ac:dyDescent="0.35">
      <c r="A27" s="157" t="s">
        <v>34</v>
      </c>
      <c r="B27" s="158"/>
      <c r="C27" s="158"/>
      <c r="D27" s="158"/>
      <c r="E27" s="158"/>
      <c r="F27" s="158"/>
      <c r="G27" s="158"/>
      <c r="H27" s="158"/>
      <c r="I27" s="159"/>
    </row>
    <row r="28" spans="1:12" x14ac:dyDescent="0.25">
      <c r="A28" s="154" t="s">
        <v>17</v>
      </c>
      <c r="B28" s="155"/>
      <c r="C28" s="155"/>
      <c r="D28" s="156"/>
      <c r="E28" s="154"/>
      <c r="F28" s="155"/>
      <c r="G28" s="155"/>
      <c r="H28" s="155"/>
      <c r="I28" s="156"/>
    </row>
    <row r="29" spans="1:12" ht="38.25" x14ac:dyDescent="0.25">
      <c r="A29" s="154"/>
      <c r="B29" s="155"/>
      <c r="C29" s="155"/>
      <c r="D29" s="17" t="s">
        <v>26</v>
      </c>
      <c r="E29" s="19" t="s">
        <v>51</v>
      </c>
      <c r="F29" s="55" t="s">
        <v>113</v>
      </c>
      <c r="G29" s="56" t="s">
        <v>112</v>
      </c>
      <c r="H29" s="17" t="s">
        <v>52</v>
      </c>
      <c r="I29" s="18" t="s">
        <v>27</v>
      </c>
    </row>
    <row r="30" spans="1:12" x14ac:dyDescent="0.25">
      <c r="A30" s="170" t="s">
        <v>78</v>
      </c>
      <c r="B30" s="171"/>
      <c r="C30" s="171"/>
      <c r="D30" s="79" t="s">
        <v>56</v>
      </c>
      <c r="E30" s="84">
        <v>1</v>
      </c>
      <c r="F30" s="75">
        <v>1</v>
      </c>
      <c r="G30" s="80"/>
      <c r="H30" s="76">
        <f t="shared" ref="H30:H34" si="5">G30*E30</f>
        <v>0</v>
      </c>
      <c r="I30" s="73"/>
    </row>
    <row r="31" spans="1:12" x14ac:dyDescent="0.25">
      <c r="A31" s="170" t="s">
        <v>100</v>
      </c>
      <c r="B31" s="171"/>
      <c r="C31" s="171"/>
      <c r="D31" s="79" t="s">
        <v>56</v>
      </c>
      <c r="E31" s="84">
        <v>1</v>
      </c>
      <c r="F31" s="75">
        <v>1</v>
      </c>
      <c r="G31" s="80"/>
      <c r="H31" s="76">
        <f t="shared" si="5"/>
        <v>0</v>
      </c>
      <c r="I31" s="73"/>
    </row>
    <row r="32" spans="1:12" x14ac:dyDescent="0.25">
      <c r="A32" s="170" t="s">
        <v>89</v>
      </c>
      <c r="B32" s="171"/>
      <c r="C32" s="171"/>
      <c r="D32" s="79" t="s">
        <v>56</v>
      </c>
      <c r="E32" s="84">
        <v>1</v>
      </c>
      <c r="F32" s="75">
        <v>1</v>
      </c>
      <c r="G32" s="80"/>
      <c r="H32" s="76">
        <f t="shared" si="5"/>
        <v>0</v>
      </c>
      <c r="I32" s="73"/>
    </row>
    <row r="33" spans="1:12" x14ac:dyDescent="0.25">
      <c r="A33" s="170" t="s">
        <v>90</v>
      </c>
      <c r="B33" s="171"/>
      <c r="C33" s="171"/>
      <c r="D33" s="79" t="s">
        <v>56</v>
      </c>
      <c r="E33" s="84">
        <v>1</v>
      </c>
      <c r="F33" s="75">
        <v>1</v>
      </c>
      <c r="G33" s="80"/>
      <c r="H33" s="76">
        <f t="shared" si="5"/>
        <v>0</v>
      </c>
      <c r="I33" s="73"/>
    </row>
    <row r="34" spans="1:12" x14ac:dyDescent="0.25">
      <c r="A34" s="170" t="s">
        <v>132</v>
      </c>
      <c r="B34" s="171"/>
      <c r="C34" s="171"/>
      <c r="D34" s="79" t="s">
        <v>133</v>
      </c>
      <c r="E34" s="84">
        <v>1</v>
      </c>
      <c r="F34" s="75">
        <v>1</v>
      </c>
      <c r="G34" s="80"/>
      <c r="H34" s="76">
        <f t="shared" si="5"/>
        <v>0</v>
      </c>
      <c r="I34" s="73"/>
      <c r="J34" s="14"/>
      <c r="K34" s="14"/>
      <c r="L34" s="14"/>
    </row>
    <row r="35" spans="1:12" x14ac:dyDescent="0.25">
      <c r="A35" s="193"/>
      <c r="B35" s="194"/>
      <c r="C35" s="194"/>
      <c r="D35" s="104"/>
      <c r="E35" s="89">
        <f>SUM(E30:E34)</f>
        <v>5</v>
      </c>
      <c r="F35" s="41">
        <f>SUM(F30:F34)</f>
        <v>5</v>
      </c>
      <c r="G35" s="61">
        <f>SUM(G30:G34)</f>
        <v>0</v>
      </c>
      <c r="H35" s="43">
        <f>SUM(H30:H34)</f>
        <v>0</v>
      </c>
      <c r="I35" s="73"/>
    </row>
    <row r="36" spans="1:12" x14ac:dyDescent="0.25">
      <c r="F36" s="149" t="s">
        <v>59</v>
      </c>
      <c r="G36" s="149"/>
      <c r="H36" s="150"/>
      <c r="I36" s="1">
        <f>F35</f>
        <v>5</v>
      </c>
      <c r="J36" s="50"/>
    </row>
    <row r="37" spans="1:12" x14ac:dyDescent="0.25">
      <c r="F37" s="145" t="s">
        <v>60</v>
      </c>
      <c r="G37" s="145"/>
      <c r="H37" s="146"/>
      <c r="I37" s="1">
        <f>H35</f>
        <v>0</v>
      </c>
      <c r="J37" s="50"/>
    </row>
    <row r="38" spans="1:12" ht="18.75" x14ac:dyDescent="0.25">
      <c r="F38" s="169" t="s">
        <v>99</v>
      </c>
      <c r="G38" s="169"/>
      <c r="H38" s="148"/>
      <c r="I38" s="63">
        <f>(I37*100)/I36</f>
        <v>0</v>
      </c>
      <c r="J38" s="50"/>
    </row>
    <row r="39" spans="1:12" x14ac:dyDescent="0.25">
      <c r="E39" s="72"/>
      <c r="F39" s="72"/>
      <c r="G39" s="72"/>
      <c r="H39" s="86"/>
      <c r="I39" s="47"/>
    </row>
    <row r="40" spans="1:12" ht="25.5" x14ac:dyDescent="0.35">
      <c r="A40" s="157" t="s">
        <v>34</v>
      </c>
      <c r="B40" s="158"/>
      <c r="C40" s="158"/>
      <c r="D40" s="158"/>
      <c r="E40" s="158"/>
      <c r="F40" s="158"/>
      <c r="G40" s="158"/>
      <c r="H40" s="158"/>
      <c r="I40" s="159"/>
    </row>
    <row r="41" spans="1:12" x14ac:dyDescent="0.25">
      <c r="A41" s="154" t="s">
        <v>17</v>
      </c>
      <c r="B41" s="155"/>
      <c r="C41" s="155"/>
      <c r="D41" s="156"/>
      <c r="E41" s="154"/>
      <c r="F41" s="155"/>
      <c r="G41" s="155"/>
      <c r="H41" s="155"/>
      <c r="I41" s="156"/>
    </row>
    <row r="42" spans="1:12" ht="38.25" x14ac:dyDescent="0.25">
      <c r="A42" s="154"/>
      <c r="B42" s="155"/>
      <c r="C42" s="155"/>
      <c r="D42" s="17" t="s">
        <v>26</v>
      </c>
      <c r="E42" s="19" t="s">
        <v>51</v>
      </c>
      <c r="F42" s="55" t="s">
        <v>113</v>
      </c>
      <c r="G42" s="56" t="s">
        <v>112</v>
      </c>
      <c r="H42" s="17" t="s">
        <v>52</v>
      </c>
      <c r="I42" s="18" t="s">
        <v>27</v>
      </c>
    </row>
    <row r="43" spans="1:12" x14ac:dyDescent="0.25">
      <c r="A43" s="170" t="s">
        <v>78</v>
      </c>
      <c r="B43" s="171"/>
      <c r="C43" s="171"/>
      <c r="D43" s="79" t="s">
        <v>56</v>
      </c>
      <c r="E43" s="84">
        <v>1</v>
      </c>
      <c r="F43" s="75">
        <v>1</v>
      </c>
      <c r="G43" s="80"/>
      <c r="H43" s="76">
        <f t="shared" ref="H43:H47" si="6">G43*E43</f>
        <v>0</v>
      </c>
      <c r="I43" s="73"/>
    </row>
    <row r="44" spans="1:12" x14ac:dyDescent="0.25">
      <c r="A44" s="170" t="s">
        <v>100</v>
      </c>
      <c r="B44" s="171"/>
      <c r="C44" s="171"/>
      <c r="D44" s="79" t="s">
        <v>56</v>
      </c>
      <c r="E44" s="84">
        <v>1</v>
      </c>
      <c r="F44" s="75">
        <v>1</v>
      </c>
      <c r="G44" s="80"/>
      <c r="H44" s="76">
        <f t="shared" si="6"/>
        <v>0</v>
      </c>
      <c r="I44" s="73"/>
    </row>
    <row r="45" spans="1:12" x14ac:dyDescent="0.25">
      <c r="A45" s="170" t="s">
        <v>89</v>
      </c>
      <c r="B45" s="171"/>
      <c r="C45" s="171"/>
      <c r="D45" s="79" t="s">
        <v>56</v>
      </c>
      <c r="E45" s="84">
        <v>1</v>
      </c>
      <c r="F45" s="75">
        <v>1</v>
      </c>
      <c r="G45" s="80"/>
      <c r="H45" s="76">
        <f t="shared" si="6"/>
        <v>0</v>
      </c>
      <c r="I45" s="73"/>
    </row>
    <row r="46" spans="1:12" x14ac:dyDescent="0.25">
      <c r="A46" s="170" t="s">
        <v>90</v>
      </c>
      <c r="B46" s="171"/>
      <c r="C46" s="171"/>
      <c r="D46" s="79" t="s">
        <v>56</v>
      </c>
      <c r="E46" s="84">
        <v>1</v>
      </c>
      <c r="F46" s="75">
        <v>1</v>
      </c>
      <c r="G46" s="80"/>
      <c r="H46" s="76">
        <f t="shared" si="6"/>
        <v>0</v>
      </c>
      <c r="I46" s="73"/>
    </row>
    <row r="47" spans="1:12" x14ac:dyDescent="0.25">
      <c r="A47" s="170" t="s">
        <v>132</v>
      </c>
      <c r="B47" s="171"/>
      <c r="C47" s="171"/>
      <c r="D47" s="94" t="s">
        <v>133</v>
      </c>
      <c r="E47" s="84">
        <v>1</v>
      </c>
      <c r="F47" s="75">
        <v>1</v>
      </c>
      <c r="G47" s="80"/>
      <c r="H47" s="76">
        <f t="shared" si="6"/>
        <v>0</v>
      </c>
      <c r="I47" s="73"/>
      <c r="J47" s="14"/>
      <c r="K47" s="14"/>
      <c r="L47" s="14"/>
    </row>
    <row r="48" spans="1:12" x14ac:dyDescent="0.25">
      <c r="A48" s="193"/>
      <c r="B48" s="194"/>
      <c r="C48" s="194"/>
      <c r="D48" s="104"/>
      <c r="E48" s="89">
        <f>SUM(E43:E47)</f>
        <v>5</v>
      </c>
      <c r="F48" s="41">
        <f>SUM(F43:F47)</f>
        <v>5</v>
      </c>
      <c r="G48" s="61">
        <f>SUM(G43:G47)</f>
        <v>0</v>
      </c>
      <c r="H48" s="43">
        <f>SUM(H43:H47)</f>
        <v>0</v>
      </c>
      <c r="I48" s="73"/>
    </row>
    <row r="49" spans="1:10" x14ac:dyDescent="0.25">
      <c r="F49" s="149" t="s">
        <v>59</v>
      </c>
      <c r="G49" s="149"/>
      <c r="H49" s="150"/>
      <c r="I49" s="1">
        <f>F48</f>
        <v>5</v>
      </c>
      <c r="J49" s="50"/>
    </row>
    <row r="50" spans="1:10" x14ac:dyDescent="0.25">
      <c r="F50" s="145" t="s">
        <v>60</v>
      </c>
      <c r="G50" s="145"/>
      <c r="H50" s="146"/>
      <c r="I50" s="1">
        <f>H48</f>
        <v>0</v>
      </c>
      <c r="J50" s="50"/>
    </row>
    <row r="51" spans="1:10" ht="18.75" x14ac:dyDescent="0.25">
      <c r="F51" s="169" t="s">
        <v>99</v>
      </c>
      <c r="G51" s="169"/>
      <c r="H51" s="148"/>
      <c r="I51" s="63">
        <f>(I50*100)/I49</f>
        <v>0</v>
      </c>
      <c r="J51" s="50"/>
    </row>
    <row r="52" spans="1:10" x14ac:dyDescent="0.25">
      <c r="E52" s="72"/>
      <c r="F52" s="72"/>
      <c r="G52" s="72"/>
      <c r="H52" s="86"/>
      <c r="I52" s="142"/>
    </row>
    <row r="53" spans="1:10" ht="25.5" x14ac:dyDescent="0.35">
      <c r="A53" s="195" t="s">
        <v>35</v>
      </c>
      <c r="B53" s="196"/>
      <c r="C53" s="196"/>
      <c r="D53" s="196"/>
      <c r="E53" s="196"/>
      <c r="F53" s="196"/>
      <c r="G53" s="196"/>
      <c r="H53" s="196"/>
      <c r="I53" s="197"/>
    </row>
    <row r="54" spans="1:10" x14ac:dyDescent="0.25">
      <c r="A54" s="154" t="s">
        <v>17</v>
      </c>
      <c r="B54" s="155"/>
      <c r="C54" s="155"/>
      <c r="D54" s="156"/>
      <c r="E54" s="154"/>
      <c r="F54" s="155"/>
      <c r="G54" s="155"/>
      <c r="H54" s="155"/>
      <c r="I54" s="156"/>
    </row>
    <row r="55" spans="1:10" ht="38.25" x14ac:dyDescent="0.25">
      <c r="A55" s="154"/>
      <c r="B55" s="155"/>
      <c r="C55" s="155"/>
      <c r="D55" s="17" t="s">
        <v>26</v>
      </c>
      <c r="E55" s="19" t="s">
        <v>51</v>
      </c>
      <c r="F55" s="55" t="s">
        <v>113</v>
      </c>
      <c r="G55" s="56" t="s">
        <v>112</v>
      </c>
      <c r="H55" s="17" t="s">
        <v>52</v>
      </c>
      <c r="I55" s="18" t="s">
        <v>27</v>
      </c>
    </row>
    <row r="56" spans="1:10" ht="16.5" customHeight="1" x14ac:dyDescent="0.25">
      <c r="A56" s="170" t="s">
        <v>78</v>
      </c>
      <c r="B56" s="171"/>
      <c r="C56" s="171"/>
      <c r="D56" s="125" t="s">
        <v>43</v>
      </c>
      <c r="E56" s="84">
        <v>1</v>
      </c>
      <c r="F56" s="75">
        <v>1</v>
      </c>
      <c r="G56" s="80"/>
      <c r="H56" s="76">
        <f t="shared" ref="H56:H64" si="7">G56*E56</f>
        <v>0</v>
      </c>
      <c r="I56" s="73"/>
    </row>
    <row r="57" spans="1:10" x14ac:dyDescent="0.25">
      <c r="A57" s="170" t="s">
        <v>152</v>
      </c>
      <c r="B57" s="171"/>
      <c r="C57" s="171"/>
      <c r="D57" s="127" t="s">
        <v>134</v>
      </c>
      <c r="E57" s="84">
        <v>1</v>
      </c>
      <c r="F57" s="75">
        <v>1</v>
      </c>
      <c r="G57" s="80"/>
      <c r="H57" s="76">
        <f t="shared" si="7"/>
        <v>0</v>
      </c>
      <c r="I57" s="73"/>
    </row>
    <row r="58" spans="1:10" x14ac:dyDescent="0.25">
      <c r="A58" s="170" t="s">
        <v>89</v>
      </c>
      <c r="B58" s="171"/>
      <c r="C58" s="171"/>
      <c r="D58" s="81" t="s">
        <v>43</v>
      </c>
      <c r="E58" s="84">
        <v>1</v>
      </c>
      <c r="F58" s="75">
        <v>1</v>
      </c>
      <c r="G58" s="80"/>
      <c r="H58" s="76">
        <f t="shared" si="7"/>
        <v>0</v>
      </c>
      <c r="I58" s="73"/>
    </row>
    <row r="59" spans="1:10" x14ac:dyDescent="0.25">
      <c r="A59" s="170" t="s">
        <v>180</v>
      </c>
      <c r="B59" s="171"/>
      <c r="C59" s="171"/>
      <c r="D59" s="127" t="s">
        <v>134</v>
      </c>
      <c r="E59" s="84">
        <v>1</v>
      </c>
      <c r="F59" s="121">
        <v>1</v>
      </c>
      <c r="G59" s="80"/>
      <c r="H59" s="122">
        <f t="shared" si="7"/>
        <v>0</v>
      </c>
      <c r="I59" s="123"/>
    </row>
    <row r="60" spans="1:10" x14ac:dyDescent="0.25">
      <c r="A60" s="170" t="s">
        <v>25</v>
      </c>
      <c r="B60" s="171"/>
      <c r="C60" s="171"/>
      <c r="D60" s="81" t="s">
        <v>93</v>
      </c>
      <c r="E60" s="84">
        <v>1</v>
      </c>
      <c r="F60" s="75">
        <v>1</v>
      </c>
      <c r="G60" s="80"/>
      <c r="H60" s="76">
        <f t="shared" ref="H60:H61" si="8">G60*E60</f>
        <v>0</v>
      </c>
      <c r="I60" s="73"/>
    </row>
    <row r="61" spans="1:10" x14ac:dyDescent="0.25">
      <c r="A61" s="170" t="s">
        <v>101</v>
      </c>
      <c r="B61" s="171"/>
      <c r="C61" s="171"/>
      <c r="D61" s="97" t="s">
        <v>134</v>
      </c>
      <c r="E61" s="84">
        <v>1</v>
      </c>
      <c r="F61" s="75">
        <v>1</v>
      </c>
      <c r="G61" s="80"/>
      <c r="H61" s="76">
        <f t="shared" si="8"/>
        <v>0</v>
      </c>
      <c r="I61" s="73"/>
    </row>
    <row r="62" spans="1:10" x14ac:dyDescent="0.25">
      <c r="A62" s="176" t="s">
        <v>181</v>
      </c>
      <c r="B62" s="177"/>
      <c r="C62" s="177"/>
      <c r="D62" s="81" t="s">
        <v>134</v>
      </c>
      <c r="E62" s="84">
        <v>1</v>
      </c>
      <c r="F62" s="75">
        <v>1</v>
      </c>
      <c r="G62" s="80"/>
      <c r="H62" s="76">
        <f t="shared" ref="H62" si="9">G62*E62</f>
        <v>0</v>
      </c>
      <c r="I62" s="73"/>
    </row>
    <row r="63" spans="1:10" x14ac:dyDescent="0.25">
      <c r="A63" s="170" t="s">
        <v>182</v>
      </c>
      <c r="B63" s="171"/>
      <c r="C63" s="171"/>
      <c r="D63" s="97" t="s">
        <v>56</v>
      </c>
      <c r="E63" s="84">
        <v>1</v>
      </c>
      <c r="F63" s="92">
        <v>1</v>
      </c>
      <c r="G63" s="80"/>
      <c r="H63" s="93">
        <f>G63*E63</f>
        <v>0</v>
      </c>
      <c r="I63" s="95"/>
    </row>
    <row r="64" spans="1:10" x14ac:dyDescent="0.25">
      <c r="A64" s="170" t="s">
        <v>90</v>
      </c>
      <c r="B64" s="171"/>
      <c r="C64" s="171"/>
      <c r="D64" s="81" t="s">
        <v>134</v>
      </c>
      <c r="E64" s="84">
        <v>1</v>
      </c>
      <c r="F64" s="75">
        <v>1</v>
      </c>
      <c r="G64" s="80"/>
      <c r="H64" s="76">
        <f t="shared" si="7"/>
        <v>0</v>
      </c>
      <c r="I64" s="73"/>
    </row>
    <row r="65" spans="1:10" x14ac:dyDescent="0.25">
      <c r="A65" s="170"/>
      <c r="B65" s="171"/>
      <c r="C65" s="171"/>
      <c r="D65" s="79"/>
      <c r="E65" s="89">
        <f>SUM(E56:E64)</f>
        <v>9</v>
      </c>
      <c r="F65" s="41">
        <f>SUM(F56:F64)</f>
        <v>9</v>
      </c>
      <c r="G65" s="61">
        <f>SUM(G56:G64)</f>
        <v>0</v>
      </c>
      <c r="H65" s="43">
        <f>SUM(H53:H64)</f>
        <v>0</v>
      </c>
      <c r="I65" s="73"/>
    </row>
    <row r="66" spans="1:10" x14ac:dyDescent="0.25">
      <c r="F66" s="149" t="s">
        <v>59</v>
      </c>
      <c r="G66" s="149"/>
      <c r="H66" s="150"/>
      <c r="I66" s="1">
        <f>F65</f>
        <v>9</v>
      </c>
      <c r="J66" s="50"/>
    </row>
    <row r="67" spans="1:10" x14ac:dyDescent="0.25">
      <c r="F67" s="145" t="s">
        <v>60</v>
      </c>
      <c r="G67" s="145"/>
      <c r="H67" s="146"/>
      <c r="I67" s="1">
        <f>H65</f>
        <v>0</v>
      </c>
      <c r="J67" s="50"/>
    </row>
    <row r="68" spans="1:10" ht="18.75" x14ac:dyDescent="0.25">
      <c r="F68" s="169" t="s">
        <v>99</v>
      </c>
      <c r="G68" s="169"/>
      <c r="H68" s="148"/>
      <c r="I68" s="63">
        <f>(I67*100)/I66</f>
        <v>0</v>
      </c>
      <c r="J68" s="50"/>
    </row>
    <row r="69" spans="1:10" ht="139.5" customHeight="1" x14ac:dyDescent="0.25"/>
    <row r="70" spans="1:10" ht="25.5" x14ac:dyDescent="0.35">
      <c r="A70" s="157" t="s">
        <v>37</v>
      </c>
      <c r="B70" s="158"/>
      <c r="C70" s="158"/>
      <c r="D70" s="158"/>
      <c r="E70" s="158"/>
      <c r="F70" s="158"/>
      <c r="G70" s="158"/>
      <c r="H70" s="158"/>
      <c r="I70" s="159"/>
    </row>
    <row r="71" spans="1:10" x14ac:dyDescent="0.25">
      <c r="A71" s="154" t="s">
        <v>17</v>
      </c>
      <c r="B71" s="155"/>
      <c r="C71" s="155"/>
      <c r="D71" s="156"/>
      <c r="E71" s="154"/>
      <c r="F71" s="155"/>
      <c r="G71" s="155"/>
      <c r="H71" s="155"/>
      <c r="I71" s="156"/>
    </row>
    <row r="72" spans="1:10" ht="38.25" x14ac:dyDescent="0.25">
      <c r="A72" s="154"/>
      <c r="B72" s="155"/>
      <c r="C72" s="155"/>
      <c r="D72" s="41" t="s">
        <v>26</v>
      </c>
      <c r="E72" s="110" t="s">
        <v>51</v>
      </c>
      <c r="F72" s="105" t="s">
        <v>113</v>
      </c>
      <c r="G72" s="106" t="s">
        <v>112</v>
      </c>
      <c r="H72" s="41" t="s">
        <v>52</v>
      </c>
      <c r="I72" s="43" t="s">
        <v>27</v>
      </c>
    </row>
    <row r="73" spans="1:10" ht="16.5" customHeight="1" x14ac:dyDescent="0.25">
      <c r="A73" s="186" t="s">
        <v>100</v>
      </c>
      <c r="B73" s="187"/>
      <c r="C73" s="187"/>
      <c r="D73" s="79" t="s">
        <v>88</v>
      </c>
      <c r="E73" s="107">
        <v>1</v>
      </c>
      <c r="F73" s="108">
        <v>1</v>
      </c>
      <c r="G73" s="80"/>
      <c r="H73" s="109">
        <f t="shared" ref="H73" si="10">G73*E73</f>
        <v>0</v>
      </c>
      <c r="I73" s="58"/>
    </row>
    <row r="74" spans="1:10" x14ac:dyDescent="0.25">
      <c r="A74" s="170" t="s">
        <v>92</v>
      </c>
      <c r="B74" s="171"/>
      <c r="C74" s="171"/>
      <c r="D74" s="79" t="s">
        <v>43</v>
      </c>
      <c r="E74" s="84">
        <v>3</v>
      </c>
      <c r="F74" s="75">
        <v>3</v>
      </c>
      <c r="G74" s="80"/>
      <c r="H74" s="76">
        <f>G74*E74</f>
        <v>0</v>
      </c>
      <c r="I74" s="73"/>
    </row>
    <row r="75" spans="1:10" x14ac:dyDescent="0.25">
      <c r="A75" s="170" t="s">
        <v>94</v>
      </c>
      <c r="B75" s="171"/>
      <c r="C75" s="171"/>
      <c r="D75" s="79" t="s">
        <v>43</v>
      </c>
      <c r="E75" s="84">
        <v>2</v>
      </c>
      <c r="F75" s="75">
        <v>2</v>
      </c>
      <c r="G75" s="80"/>
      <c r="H75" s="76">
        <f t="shared" ref="H75:H76" si="11">G75*E75</f>
        <v>0</v>
      </c>
      <c r="I75" s="73"/>
    </row>
    <row r="76" spans="1:10" x14ac:dyDescent="0.25">
      <c r="A76" s="170" t="s">
        <v>183</v>
      </c>
      <c r="B76" s="171"/>
      <c r="C76" s="171"/>
      <c r="D76" s="125" t="s">
        <v>43</v>
      </c>
      <c r="E76" s="84">
        <v>2</v>
      </c>
      <c r="F76" s="121">
        <v>2</v>
      </c>
      <c r="G76" s="80"/>
      <c r="H76" s="122">
        <f t="shared" si="11"/>
        <v>0</v>
      </c>
      <c r="I76" s="123"/>
    </row>
    <row r="77" spans="1:10" x14ac:dyDescent="0.25">
      <c r="A77" s="170" t="s">
        <v>49</v>
      </c>
      <c r="B77" s="171"/>
      <c r="C77" s="171"/>
      <c r="D77" s="79" t="s">
        <v>43</v>
      </c>
      <c r="E77" s="84">
        <v>2</v>
      </c>
      <c r="F77" s="75">
        <v>2</v>
      </c>
      <c r="G77" s="80"/>
      <c r="H77" s="76">
        <f t="shared" ref="H77:H78" si="12">G77*E77</f>
        <v>0</v>
      </c>
      <c r="I77" s="73"/>
    </row>
    <row r="78" spans="1:10" x14ac:dyDescent="0.25">
      <c r="A78" s="170" t="s">
        <v>101</v>
      </c>
      <c r="B78" s="171"/>
      <c r="C78" s="171"/>
      <c r="D78" s="79" t="s">
        <v>88</v>
      </c>
      <c r="E78" s="84">
        <v>1</v>
      </c>
      <c r="F78" s="75">
        <v>1</v>
      </c>
      <c r="G78" s="80"/>
      <c r="H78" s="76">
        <f t="shared" si="12"/>
        <v>0</v>
      </c>
      <c r="I78" s="73"/>
    </row>
    <row r="79" spans="1:10" x14ac:dyDescent="0.25">
      <c r="A79" s="170" t="s">
        <v>152</v>
      </c>
      <c r="B79" s="171"/>
      <c r="C79" s="171"/>
      <c r="D79" s="79" t="s">
        <v>88</v>
      </c>
      <c r="E79" s="84">
        <v>1</v>
      </c>
      <c r="F79" s="75">
        <v>1</v>
      </c>
      <c r="G79" s="80"/>
      <c r="H79" s="76">
        <f t="shared" ref="H79:H82" si="13">G79*E79</f>
        <v>0</v>
      </c>
      <c r="I79" s="73"/>
    </row>
    <row r="80" spans="1:10" x14ac:dyDescent="0.25">
      <c r="A80" s="170" t="s">
        <v>25</v>
      </c>
      <c r="B80" s="171"/>
      <c r="C80" s="171"/>
      <c r="D80" s="79" t="s">
        <v>93</v>
      </c>
      <c r="E80" s="84">
        <v>1</v>
      </c>
      <c r="F80" s="75">
        <v>1</v>
      </c>
      <c r="G80" s="80"/>
      <c r="H80" s="76">
        <f t="shared" si="13"/>
        <v>0</v>
      </c>
      <c r="I80" s="73"/>
    </row>
    <row r="81" spans="1:10" x14ac:dyDescent="0.25">
      <c r="A81" s="176" t="s">
        <v>89</v>
      </c>
      <c r="B81" s="177"/>
      <c r="C81" s="177"/>
      <c r="D81" s="79" t="s">
        <v>43</v>
      </c>
      <c r="E81" s="84">
        <v>1</v>
      </c>
      <c r="F81" s="75">
        <v>1</v>
      </c>
      <c r="G81" s="80"/>
      <c r="H81" s="76">
        <f t="shared" si="13"/>
        <v>0</v>
      </c>
      <c r="I81" s="73"/>
    </row>
    <row r="82" spans="1:10" x14ac:dyDescent="0.25">
      <c r="A82" s="170" t="s">
        <v>90</v>
      </c>
      <c r="B82" s="171"/>
      <c r="C82" s="171"/>
      <c r="D82" s="79" t="s">
        <v>88</v>
      </c>
      <c r="E82" s="84">
        <v>1</v>
      </c>
      <c r="F82" s="75">
        <v>1</v>
      </c>
      <c r="G82" s="80"/>
      <c r="H82" s="76">
        <f t="shared" si="13"/>
        <v>0</v>
      </c>
      <c r="I82" s="73"/>
    </row>
    <row r="83" spans="1:10" x14ac:dyDescent="0.25">
      <c r="A83" s="170" t="s">
        <v>184</v>
      </c>
      <c r="B83" s="171"/>
      <c r="C83" s="171"/>
      <c r="D83" s="79" t="s">
        <v>88</v>
      </c>
      <c r="E83" s="84">
        <v>1</v>
      </c>
      <c r="F83" s="75">
        <v>1</v>
      </c>
      <c r="G83" s="80"/>
      <c r="H83" s="76">
        <f t="shared" ref="H83" si="14">G83*E83</f>
        <v>0</v>
      </c>
      <c r="I83" s="73"/>
    </row>
    <row r="84" spans="1:10" x14ac:dyDescent="0.25">
      <c r="A84" s="170"/>
      <c r="B84" s="171"/>
      <c r="C84" s="171"/>
      <c r="D84" s="79"/>
      <c r="E84" s="89">
        <f>SUM(E73:E83)</f>
        <v>16</v>
      </c>
      <c r="F84" s="41">
        <f>SUM(F73:F83)</f>
        <v>16</v>
      </c>
      <c r="G84" s="61">
        <f>SUM(G73:G83)</f>
        <v>0</v>
      </c>
      <c r="H84" s="43">
        <f>SUM(H70:H82)</f>
        <v>0</v>
      </c>
      <c r="I84" s="73"/>
    </row>
    <row r="85" spans="1:10" x14ac:dyDescent="0.25">
      <c r="F85" s="149" t="s">
        <v>59</v>
      </c>
      <c r="G85" s="149"/>
      <c r="H85" s="150"/>
      <c r="I85" s="1">
        <f>F84</f>
        <v>16</v>
      </c>
      <c r="J85" s="50"/>
    </row>
    <row r="86" spans="1:10" x14ac:dyDescent="0.25">
      <c r="F86" s="145" t="s">
        <v>60</v>
      </c>
      <c r="G86" s="145"/>
      <c r="H86" s="146"/>
      <c r="I86" s="1">
        <f>H84</f>
        <v>0</v>
      </c>
      <c r="J86" s="50"/>
    </row>
    <row r="87" spans="1:10" ht="18.75" x14ac:dyDescent="0.25">
      <c r="F87" s="169" t="s">
        <v>99</v>
      </c>
      <c r="G87" s="169"/>
      <c r="H87" s="148"/>
      <c r="I87" s="63">
        <f>(I86*100)/I85</f>
        <v>0</v>
      </c>
      <c r="J87" s="50"/>
    </row>
    <row r="89" spans="1:10" ht="25.5" x14ac:dyDescent="0.35">
      <c r="A89" s="157" t="s">
        <v>36</v>
      </c>
      <c r="B89" s="158"/>
      <c r="C89" s="158"/>
      <c r="D89" s="158"/>
      <c r="E89" s="158"/>
      <c r="F89" s="158"/>
      <c r="G89" s="158"/>
      <c r="H89" s="158"/>
      <c r="I89" s="159"/>
    </row>
    <row r="90" spans="1:10" x14ac:dyDescent="0.25">
      <c r="A90" s="154" t="s">
        <v>17</v>
      </c>
      <c r="B90" s="155"/>
      <c r="C90" s="155"/>
      <c r="D90" s="156"/>
      <c r="E90" s="154"/>
      <c r="F90" s="155"/>
      <c r="G90" s="155"/>
      <c r="H90" s="155"/>
      <c r="I90" s="156"/>
    </row>
    <row r="91" spans="1:10" ht="38.25" x14ac:dyDescent="0.25">
      <c r="A91" s="154"/>
      <c r="B91" s="155"/>
      <c r="C91" s="155"/>
      <c r="D91" s="41" t="s">
        <v>26</v>
      </c>
      <c r="E91" s="110" t="s">
        <v>51</v>
      </c>
      <c r="F91" s="105" t="s">
        <v>113</v>
      </c>
      <c r="G91" s="106" t="s">
        <v>112</v>
      </c>
      <c r="H91" s="41" t="s">
        <v>52</v>
      </c>
      <c r="I91" s="43" t="s">
        <v>27</v>
      </c>
    </row>
    <row r="92" spans="1:10" ht="16.5" customHeight="1" x14ac:dyDescent="0.25">
      <c r="A92" s="186" t="s">
        <v>100</v>
      </c>
      <c r="B92" s="187"/>
      <c r="C92" s="187"/>
      <c r="D92" s="125" t="s">
        <v>88</v>
      </c>
      <c r="E92" s="107">
        <v>1</v>
      </c>
      <c r="F92" s="108">
        <v>1</v>
      </c>
      <c r="G92" s="80"/>
      <c r="H92" s="109">
        <f t="shared" ref="H92" si="15">G92*E92</f>
        <v>0</v>
      </c>
      <c r="I92" s="58"/>
    </row>
    <row r="93" spans="1:10" x14ac:dyDescent="0.25">
      <c r="A93" s="186" t="s">
        <v>96</v>
      </c>
      <c r="B93" s="187"/>
      <c r="C93" s="187"/>
      <c r="D93" s="79" t="s">
        <v>185</v>
      </c>
      <c r="E93" s="107">
        <v>1</v>
      </c>
      <c r="F93" s="108">
        <v>1</v>
      </c>
      <c r="G93" s="80"/>
      <c r="H93" s="109">
        <f>G93*E93</f>
        <v>0</v>
      </c>
      <c r="I93" s="58"/>
    </row>
    <row r="94" spans="1:10" x14ac:dyDescent="0.25">
      <c r="A94" s="170" t="s">
        <v>97</v>
      </c>
      <c r="B94" s="171"/>
      <c r="C94" s="171"/>
      <c r="D94" s="79" t="s">
        <v>185</v>
      </c>
      <c r="E94" s="84">
        <v>1</v>
      </c>
      <c r="F94" s="75">
        <v>1</v>
      </c>
      <c r="G94" s="80"/>
      <c r="H94" s="76">
        <f t="shared" ref="H94:H101" si="16">G94*E94</f>
        <v>0</v>
      </c>
      <c r="I94" s="73"/>
    </row>
    <row r="95" spans="1:10" x14ac:dyDescent="0.25">
      <c r="A95" s="170" t="s">
        <v>98</v>
      </c>
      <c r="B95" s="171"/>
      <c r="C95" s="171"/>
      <c r="D95" s="79" t="s">
        <v>185</v>
      </c>
      <c r="E95" s="84">
        <v>1</v>
      </c>
      <c r="F95" s="75">
        <v>1</v>
      </c>
      <c r="G95" s="80"/>
      <c r="H95" s="76">
        <f t="shared" ref="H95:H97" si="17">G95*E95</f>
        <v>0</v>
      </c>
      <c r="I95" s="73"/>
    </row>
    <row r="96" spans="1:10" x14ac:dyDescent="0.25">
      <c r="A96" s="170" t="s">
        <v>183</v>
      </c>
      <c r="B96" s="171"/>
      <c r="C96" s="171"/>
      <c r="D96" s="137" t="s">
        <v>43</v>
      </c>
      <c r="E96" s="84">
        <v>2</v>
      </c>
      <c r="F96" s="134">
        <v>2</v>
      </c>
      <c r="G96" s="80"/>
      <c r="H96" s="135">
        <f t="shared" si="17"/>
        <v>0</v>
      </c>
      <c r="I96" s="136"/>
    </row>
    <row r="97" spans="1:10" x14ac:dyDescent="0.25">
      <c r="A97" s="170" t="s">
        <v>101</v>
      </c>
      <c r="B97" s="171"/>
      <c r="C97" s="171"/>
      <c r="D97" s="79" t="s">
        <v>88</v>
      </c>
      <c r="E97" s="84">
        <v>1</v>
      </c>
      <c r="F97" s="75">
        <v>1</v>
      </c>
      <c r="G97" s="80"/>
      <c r="H97" s="76">
        <f t="shared" si="17"/>
        <v>0</v>
      </c>
      <c r="I97" s="73"/>
    </row>
    <row r="98" spans="1:10" x14ac:dyDescent="0.25">
      <c r="A98" s="170" t="s">
        <v>152</v>
      </c>
      <c r="B98" s="171"/>
      <c r="C98" s="171"/>
      <c r="D98" s="79" t="s">
        <v>88</v>
      </c>
      <c r="E98" s="84">
        <v>1</v>
      </c>
      <c r="F98" s="75">
        <v>1</v>
      </c>
      <c r="G98" s="80"/>
      <c r="H98" s="76">
        <f t="shared" si="16"/>
        <v>0</v>
      </c>
      <c r="I98" s="73"/>
    </row>
    <row r="99" spans="1:10" x14ac:dyDescent="0.25">
      <c r="A99" s="170" t="s">
        <v>89</v>
      </c>
      <c r="B99" s="171"/>
      <c r="C99" s="171"/>
      <c r="D99" s="79" t="s">
        <v>88</v>
      </c>
      <c r="E99" s="84">
        <v>1</v>
      </c>
      <c r="F99" s="75">
        <v>1</v>
      </c>
      <c r="G99" s="80"/>
      <c r="H99" s="76">
        <f t="shared" si="16"/>
        <v>0</v>
      </c>
      <c r="I99" s="73"/>
    </row>
    <row r="100" spans="1:10" x14ac:dyDescent="0.25">
      <c r="A100" s="170" t="s">
        <v>150</v>
      </c>
      <c r="B100" s="171"/>
      <c r="C100" s="171"/>
      <c r="D100" s="79" t="s">
        <v>88</v>
      </c>
      <c r="E100" s="84">
        <v>1</v>
      </c>
      <c r="F100" s="75">
        <v>1</v>
      </c>
      <c r="G100" s="80"/>
      <c r="H100" s="76">
        <f t="shared" si="16"/>
        <v>0</v>
      </c>
      <c r="I100" s="73"/>
    </row>
    <row r="101" spans="1:10" x14ac:dyDescent="0.25">
      <c r="A101" s="170" t="s">
        <v>163</v>
      </c>
      <c r="B101" s="171"/>
      <c r="C101" s="171"/>
      <c r="D101" s="79" t="s">
        <v>88</v>
      </c>
      <c r="E101" s="84">
        <v>1</v>
      </c>
      <c r="F101" s="75">
        <v>1</v>
      </c>
      <c r="G101" s="80"/>
      <c r="H101" s="76">
        <f t="shared" si="16"/>
        <v>0</v>
      </c>
      <c r="I101" s="73"/>
    </row>
    <row r="102" spans="1:10" x14ac:dyDescent="0.25">
      <c r="A102" s="170" t="s">
        <v>25</v>
      </c>
      <c r="B102" s="171"/>
      <c r="C102" s="171"/>
      <c r="D102" s="79" t="s">
        <v>93</v>
      </c>
      <c r="E102" s="84">
        <v>1</v>
      </c>
      <c r="F102" s="75">
        <v>1</v>
      </c>
      <c r="G102" s="80"/>
      <c r="H102" s="76">
        <f>G102*E102</f>
        <v>0</v>
      </c>
      <c r="I102" s="73"/>
    </row>
    <row r="103" spans="1:10" x14ac:dyDescent="0.25">
      <c r="A103" s="170"/>
      <c r="B103" s="171"/>
      <c r="C103" s="171"/>
      <c r="D103" s="79"/>
      <c r="E103" s="89">
        <f>SUM(E91:E101)</f>
        <v>11</v>
      </c>
      <c r="F103" s="41">
        <f>SUM(F91:F101)</f>
        <v>11</v>
      </c>
      <c r="G103" s="61">
        <f>SUM(G91:G101)</f>
        <v>0</v>
      </c>
      <c r="H103" s="43">
        <f>SUM(H89:H100)</f>
        <v>0</v>
      </c>
      <c r="I103" s="73"/>
    </row>
    <row r="104" spans="1:10" x14ac:dyDescent="0.25">
      <c r="F104" s="149" t="s">
        <v>59</v>
      </c>
      <c r="G104" s="149"/>
      <c r="H104" s="150"/>
      <c r="I104" s="1">
        <f>F103</f>
        <v>11</v>
      </c>
      <c r="J104" s="50"/>
    </row>
    <row r="105" spans="1:10" x14ac:dyDescent="0.25">
      <c r="F105" s="145" t="s">
        <v>60</v>
      </c>
      <c r="G105" s="145"/>
      <c r="H105" s="146"/>
      <c r="I105" s="1">
        <f>H103</f>
        <v>0</v>
      </c>
      <c r="J105" s="50"/>
    </row>
    <row r="106" spans="1:10" ht="18.75" x14ac:dyDescent="0.25">
      <c r="F106" s="169" t="s">
        <v>99</v>
      </c>
      <c r="G106" s="169"/>
      <c r="H106" s="148"/>
      <c r="I106" s="63">
        <f>(I105*100)/I104</f>
        <v>0</v>
      </c>
      <c r="J106" s="50"/>
    </row>
    <row r="108" spans="1:10" ht="25.5" x14ac:dyDescent="0.35">
      <c r="A108" s="190" t="s">
        <v>95</v>
      </c>
      <c r="B108" s="191"/>
      <c r="C108" s="191"/>
      <c r="D108" s="191"/>
      <c r="E108" s="191"/>
      <c r="F108" s="191"/>
      <c r="G108" s="191"/>
      <c r="H108" s="191"/>
      <c r="I108" s="192"/>
    </row>
    <row r="109" spans="1:10" x14ac:dyDescent="0.25">
      <c r="A109" s="186" t="s">
        <v>17</v>
      </c>
      <c r="B109" s="187"/>
      <c r="C109" s="187"/>
      <c r="D109" s="79"/>
      <c r="E109" s="154"/>
      <c r="F109" s="155"/>
      <c r="G109" s="155"/>
      <c r="H109" s="155"/>
      <c r="I109" s="156"/>
    </row>
    <row r="110" spans="1:10" ht="38.25" x14ac:dyDescent="0.25">
      <c r="A110" s="154"/>
      <c r="B110" s="155"/>
      <c r="C110" s="155"/>
      <c r="D110" s="41" t="s">
        <v>26</v>
      </c>
      <c r="E110" s="110" t="s">
        <v>51</v>
      </c>
      <c r="F110" s="105" t="s">
        <v>113</v>
      </c>
      <c r="G110" s="106" t="s">
        <v>112</v>
      </c>
      <c r="H110" s="41" t="s">
        <v>52</v>
      </c>
      <c r="I110" s="43" t="s">
        <v>27</v>
      </c>
    </row>
    <row r="111" spans="1:10" ht="16.5" customHeight="1" x14ac:dyDescent="0.25">
      <c r="A111" s="188" t="s">
        <v>78</v>
      </c>
      <c r="B111" s="189"/>
      <c r="C111" s="189"/>
      <c r="D111" s="99" t="s">
        <v>88</v>
      </c>
      <c r="E111" s="84">
        <v>1</v>
      </c>
      <c r="F111" s="75">
        <v>1</v>
      </c>
      <c r="G111" s="80"/>
      <c r="H111" s="76">
        <f t="shared" ref="H111" si="18">G111*E111</f>
        <v>0</v>
      </c>
      <c r="I111" s="22"/>
    </row>
    <row r="112" spans="1:10" x14ac:dyDescent="0.25">
      <c r="A112" s="170" t="s">
        <v>152</v>
      </c>
      <c r="B112" s="171"/>
      <c r="C112" s="171"/>
      <c r="D112" s="79" t="s">
        <v>88</v>
      </c>
      <c r="E112" s="84">
        <v>1</v>
      </c>
      <c r="F112" s="75">
        <v>1</v>
      </c>
      <c r="G112" s="80"/>
      <c r="H112" s="76">
        <f t="shared" ref="H112:H119" si="19">G112*E112</f>
        <v>0</v>
      </c>
      <c r="I112" s="73"/>
    </row>
    <row r="113" spans="1:10" x14ac:dyDescent="0.25">
      <c r="A113" s="170" t="s">
        <v>186</v>
      </c>
      <c r="B113" s="171"/>
      <c r="C113" s="171"/>
      <c r="D113" s="79" t="s">
        <v>88</v>
      </c>
      <c r="E113" s="84">
        <v>1</v>
      </c>
      <c r="F113" s="75">
        <v>1</v>
      </c>
      <c r="G113" s="80"/>
      <c r="H113" s="76">
        <f t="shared" si="19"/>
        <v>0</v>
      </c>
      <c r="I113" s="73"/>
    </row>
    <row r="114" spans="1:10" x14ac:dyDescent="0.25">
      <c r="A114" s="170" t="s">
        <v>89</v>
      </c>
      <c r="B114" s="171"/>
      <c r="C114" s="171"/>
      <c r="D114" s="125" t="s">
        <v>88</v>
      </c>
      <c r="E114" s="84">
        <v>1</v>
      </c>
      <c r="F114" s="121">
        <v>1</v>
      </c>
      <c r="G114" s="80"/>
      <c r="H114" s="122">
        <f t="shared" ref="H114" si="20">G114*E114</f>
        <v>0</v>
      </c>
      <c r="I114" s="123"/>
    </row>
    <row r="115" spans="1:10" x14ac:dyDescent="0.25">
      <c r="A115" s="170" t="s">
        <v>187</v>
      </c>
      <c r="B115" s="171"/>
      <c r="C115" s="171"/>
      <c r="D115" s="79" t="s">
        <v>88</v>
      </c>
      <c r="E115" s="84">
        <v>1</v>
      </c>
      <c r="F115" s="75">
        <v>1</v>
      </c>
      <c r="G115" s="80"/>
      <c r="H115" s="76">
        <f t="shared" si="19"/>
        <v>0</v>
      </c>
      <c r="I115" s="73"/>
    </row>
    <row r="116" spans="1:10" x14ac:dyDescent="0.25">
      <c r="A116" s="170" t="s">
        <v>101</v>
      </c>
      <c r="B116" s="171"/>
      <c r="C116" s="171"/>
      <c r="D116" s="79" t="s">
        <v>88</v>
      </c>
      <c r="E116" s="84">
        <v>1</v>
      </c>
      <c r="F116" s="75">
        <v>1</v>
      </c>
      <c r="G116" s="80"/>
      <c r="H116" s="76">
        <f t="shared" si="19"/>
        <v>0</v>
      </c>
      <c r="I116" s="73"/>
    </row>
    <row r="117" spans="1:10" x14ac:dyDescent="0.25">
      <c r="A117" s="170" t="s">
        <v>150</v>
      </c>
      <c r="B117" s="171"/>
      <c r="C117" s="171"/>
      <c r="D117" s="125" t="s">
        <v>88</v>
      </c>
      <c r="E117" s="84">
        <v>1</v>
      </c>
      <c r="F117" s="121">
        <v>1</v>
      </c>
      <c r="G117" s="80"/>
      <c r="H117" s="122">
        <f t="shared" si="19"/>
        <v>0</v>
      </c>
      <c r="I117" s="123"/>
    </row>
    <row r="118" spans="1:10" x14ac:dyDescent="0.25">
      <c r="A118" s="170" t="s">
        <v>25</v>
      </c>
      <c r="B118" s="171"/>
      <c r="C118" s="171"/>
      <c r="D118" s="79" t="s">
        <v>93</v>
      </c>
      <c r="E118" s="84">
        <v>1</v>
      </c>
      <c r="F118" s="75">
        <v>1</v>
      </c>
      <c r="G118" s="80"/>
      <c r="H118" s="76">
        <f t="shared" ref="H118" si="21">G118*E118</f>
        <v>0</v>
      </c>
      <c r="I118" s="73"/>
    </row>
    <row r="119" spans="1:10" x14ac:dyDescent="0.25">
      <c r="A119" s="176" t="s">
        <v>90</v>
      </c>
      <c r="B119" s="177"/>
      <c r="C119" s="177"/>
      <c r="D119" s="79" t="s">
        <v>93</v>
      </c>
      <c r="E119" s="84">
        <v>1</v>
      </c>
      <c r="F119" s="75">
        <v>1</v>
      </c>
      <c r="G119" s="80"/>
      <c r="H119" s="76">
        <f t="shared" si="19"/>
        <v>0</v>
      </c>
      <c r="I119" s="73"/>
    </row>
    <row r="120" spans="1:10" x14ac:dyDescent="0.25">
      <c r="A120" s="170"/>
      <c r="B120" s="171"/>
      <c r="C120" s="171"/>
      <c r="D120" s="79"/>
      <c r="E120" s="89">
        <f>SUM(E110:E119)</f>
        <v>9</v>
      </c>
      <c r="F120" s="41">
        <f>SUM(F110:F119)</f>
        <v>9</v>
      </c>
      <c r="G120" s="61">
        <f>SUM(G110:G119)</f>
        <v>0</v>
      </c>
      <c r="H120" s="43">
        <f>SUM(H108:H119)</f>
        <v>0</v>
      </c>
      <c r="I120" s="73"/>
    </row>
    <row r="121" spans="1:10" x14ac:dyDescent="0.25">
      <c r="F121" s="149" t="s">
        <v>59</v>
      </c>
      <c r="G121" s="149"/>
      <c r="H121" s="150"/>
      <c r="I121" s="1">
        <f>F120</f>
        <v>9</v>
      </c>
      <c r="J121" s="50"/>
    </row>
    <row r="122" spans="1:10" x14ac:dyDescent="0.25">
      <c r="F122" s="145" t="s">
        <v>60</v>
      </c>
      <c r="G122" s="145"/>
      <c r="H122" s="146"/>
      <c r="I122" s="1">
        <f>H120</f>
        <v>0</v>
      </c>
      <c r="J122" s="50"/>
    </row>
    <row r="123" spans="1:10" ht="18.75" x14ac:dyDescent="0.25">
      <c r="F123" s="169" t="s">
        <v>99</v>
      </c>
      <c r="G123" s="169"/>
      <c r="H123" s="148"/>
      <c r="I123" s="63">
        <f>(I122*100)/I121</f>
        <v>0</v>
      </c>
      <c r="J123" s="50"/>
    </row>
    <row r="125" spans="1:10" ht="25.5" x14ac:dyDescent="0.35">
      <c r="A125" s="190" t="s">
        <v>189</v>
      </c>
      <c r="B125" s="191"/>
      <c r="C125" s="191"/>
      <c r="D125" s="191"/>
      <c r="E125" s="191"/>
      <c r="F125" s="191"/>
      <c r="G125" s="191"/>
      <c r="H125" s="191"/>
      <c r="I125" s="192"/>
    </row>
    <row r="126" spans="1:10" x14ac:dyDescent="0.25">
      <c r="A126" s="154" t="s">
        <v>17</v>
      </c>
      <c r="B126" s="155"/>
      <c r="C126" s="155"/>
      <c r="D126" s="156"/>
      <c r="E126" s="154"/>
      <c r="F126" s="155"/>
      <c r="G126" s="155"/>
      <c r="H126" s="155"/>
      <c r="I126" s="156"/>
    </row>
    <row r="127" spans="1:10" ht="38.25" x14ac:dyDescent="0.25">
      <c r="A127" s="154"/>
      <c r="B127" s="155"/>
      <c r="C127" s="155"/>
      <c r="D127" s="41" t="s">
        <v>26</v>
      </c>
      <c r="E127" s="110" t="s">
        <v>51</v>
      </c>
      <c r="F127" s="105" t="s">
        <v>113</v>
      </c>
      <c r="G127" s="106" t="s">
        <v>112</v>
      </c>
      <c r="H127" s="41" t="s">
        <v>52</v>
      </c>
      <c r="I127" s="43" t="s">
        <v>27</v>
      </c>
    </row>
    <row r="128" spans="1:10" ht="16.5" customHeight="1" x14ac:dyDescent="0.25">
      <c r="A128" s="188" t="s">
        <v>78</v>
      </c>
      <c r="B128" s="189"/>
      <c r="C128" s="189"/>
      <c r="D128" s="125" t="s">
        <v>88</v>
      </c>
      <c r="E128" s="84">
        <v>1</v>
      </c>
      <c r="F128" s="75">
        <v>1</v>
      </c>
      <c r="G128" s="80"/>
      <c r="H128" s="76">
        <f t="shared" ref="H128:H134" si="22">G128*E128</f>
        <v>0</v>
      </c>
      <c r="I128" s="22"/>
    </row>
    <row r="129" spans="1:10" x14ac:dyDescent="0.25">
      <c r="A129" s="170" t="s">
        <v>152</v>
      </c>
      <c r="B129" s="171"/>
      <c r="C129" s="171"/>
      <c r="D129" s="125" t="s">
        <v>88</v>
      </c>
      <c r="E129" s="84">
        <v>1</v>
      </c>
      <c r="F129" s="75">
        <v>1</v>
      </c>
      <c r="G129" s="80"/>
      <c r="H129" s="76">
        <f t="shared" si="22"/>
        <v>0</v>
      </c>
      <c r="I129" s="73"/>
    </row>
    <row r="130" spans="1:10" x14ac:dyDescent="0.25">
      <c r="A130" s="170" t="s">
        <v>89</v>
      </c>
      <c r="B130" s="171"/>
      <c r="C130" s="171"/>
      <c r="D130" s="79" t="s">
        <v>88</v>
      </c>
      <c r="E130" s="84">
        <v>1</v>
      </c>
      <c r="F130" s="75">
        <v>1</v>
      </c>
      <c r="G130" s="80"/>
      <c r="H130" s="76">
        <f t="shared" si="22"/>
        <v>0</v>
      </c>
      <c r="I130" s="73"/>
    </row>
    <row r="131" spans="1:10" x14ac:dyDescent="0.25">
      <c r="A131" s="170" t="s">
        <v>187</v>
      </c>
      <c r="B131" s="171"/>
      <c r="C131" s="171"/>
      <c r="D131" s="94" t="s">
        <v>93</v>
      </c>
      <c r="E131" s="84">
        <v>1</v>
      </c>
      <c r="F131" s="75">
        <v>1</v>
      </c>
      <c r="G131" s="80"/>
      <c r="H131" s="76">
        <f t="shared" si="22"/>
        <v>0</v>
      </c>
      <c r="I131" s="73"/>
    </row>
    <row r="132" spans="1:10" x14ac:dyDescent="0.25">
      <c r="A132" s="170" t="s">
        <v>101</v>
      </c>
      <c r="B132" s="171"/>
      <c r="C132" s="171"/>
      <c r="D132" s="94" t="s">
        <v>93</v>
      </c>
      <c r="E132" s="84">
        <v>1</v>
      </c>
      <c r="F132" s="75">
        <v>1</v>
      </c>
      <c r="G132" s="80"/>
      <c r="H132" s="76">
        <f t="shared" si="22"/>
        <v>0</v>
      </c>
      <c r="I132" s="73"/>
    </row>
    <row r="133" spans="1:10" x14ac:dyDescent="0.25">
      <c r="A133" s="170" t="s">
        <v>25</v>
      </c>
      <c r="B133" s="171"/>
      <c r="C133" s="171"/>
      <c r="D133" s="79" t="s">
        <v>93</v>
      </c>
      <c r="E133" s="84">
        <v>1</v>
      </c>
      <c r="F133" s="75">
        <v>1</v>
      </c>
      <c r="G133" s="80"/>
      <c r="H133" s="76">
        <f t="shared" si="22"/>
        <v>0</v>
      </c>
      <c r="I133" s="73"/>
    </row>
    <row r="134" spans="1:10" x14ac:dyDescent="0.25">
      <c r="A134" s="176" t="s">
        <v>90</v>
      </c>
      <c r="B134" s="177"/>
      <c r="C134" s="177"/>
      <c r="D134" s="79" t="s">
        <v>93</v>
      </c>
      <c r="E134" s="84">
        <v>1</v>
      </c>
      <c r="F134" s="75">
        <v>1</v>
      </c>
      <c r="G134" s="80"/>
      <c r="H134" s="76">
        <f t="shared" si="22"/>
        <v>0</v>
      </c>
      <c r="I134" s="73"/>
    </row>
    <row r="135" spans="1:10" x14ac:dyDescent="0.25">
      <c r="A135" s="170"/>
      <c r="B135" s="171"/>
      <c r="C135" s="171"/>
      <c r="D135" s="79"/>
      <c r="E135" s="89">
        <f>SUM(E127:E134)</f>
        <v>7</v>
      </c>
      <c r="F135" s="41">
        <f>SUM(F127:F134)</f>
        <v>7</v>
      </c>
      <c r="G135" s="61">
        <f>SUM(G127:G134)</f>
        <v>0</v>
      </c>
      <c r="H135" s="43">
        <f>SUM(H125:H134)</f>
        <v>0</v>
      </c>
      <c r="I135" s="73"/>
    </row>
    <row r="136" spans="1:10" x14ac:dyDescent="0.25">
      <c r="F136" s="149" t="s">
        <v>59</v>
      </c>
      <c r="G136" s="149"/>
      <c r="H136" s="150"/>
      <c r="I136" s="1">
        <f>F135</f>
        <v>7</v>
      </c>
      <c r="J136" s="50"/>
    </row>
    <row r="137" spans="1:10" x14ac:dyDescent="0.25">
      <c r="F137" s="145" t="s">
        <v>60</v>
      </c>
      <c r="G137" s="145"/>
      <c r="H137" s="146"/>
      <c r="I137" s="1">
        <f>H134</f>
        <v>0</v>
      </c>
      <c r="J137" s="50"/>
    </row>
    <row r="138" spans="1:10" ht="18.75" x14ac:dyDescent="0.25">
      <c r="F138" s="169" t="s">
        <v>99</v>
      </c>
      <c r="G138" s="169"/>
      <c r="H138" s="148"/>
      <c r="I138" s="63">
        <f>(I137*100)/I136</f>
        <v>0</v>
      </c>
      <c r="J138" s="50"/>
    </row>
    <row r="139" spans="1:10" ht="15.75" customHeight="1" thickBot="1" x14ac:dyDescent="0.3">
      <c r="F139" s="72"/>
      <c r="G139" s="72"/>
      <c r="H139" s="86"/>
      <c r="I139" s="34"/>
      <c r="J139" s="50"/>
    </row>
    <row r="140" spans="1:10" s="37" customFormat="1" ht="15" customHeight="1" x14ac:dyDescent="0.25">
      <c r="A140" s="36"/>
      <c r="B140" s="36"/>
      <c r="C140" s="36"/>
      <c r="D140" s="36"/>
      <c r="E140" s="36"/>
      <c r="F140" s="46" t="s">
        <v>79</v>
      </c>
      <c r="G140" s="36"/>
      <c r="H140" s="36"/>
      <c r="I140" s="160">
        <f>AVERAGE(I138,I123,I106,I87,I68,I51,I38,I25)</f>
        <v>0</v>
      </c>
      <c r="J140" s="53"/>
    </row>
    <row r="141" spans="1:10" s="37" customFormat="1" ht="15" customHeight="1" thickBot="1" x14ac:dyDescent="0.3">
      <c r="A141" s="36"/>
      <c r="B141" s="36"/>
      <c r="C141" s="36"/>
      <c r="D141" s="36"/>
      <c r="E141" s="36"/>
      <c r="F141" s="36" t="s">
        <v>121</v>
      </c>
      <c r="G141" s="36"/>
      <c r="H141" s="36"/>
      <c r="I141" s="161"/>
      <c r="J141" s="53"/>
    </row>
    <row r="142" spans="1:10" x14ac:dyDescent="0.25">
      <c r="J142" s="50"/>
    </row>
    <row r="143" spans="1:10" x14ac:dyDescent="0.25">
      <c r="A143" s="4" t="s">
        <v>11</v>
      </c>
      <c r="B143" s="5"/>
      <c r="C143" s="5"/>
      <c r="D143" s="6"/>
      <c r="E143" s="5"/>
      <c r="F143" s="4" t="s">
        <v>12</v>
      </c>
      <c r="G143" s="5"/>
      <c r="H143" s="5"/>
      <c r="I143" s="6"/>
      <c r="J143" s="50"/>
    </row>
    <row r="144" spans="1:10" x14ac:dyDescent="0.25">
      <c r="A144" s="7" t="s">
        <v>13</v>
      </c>
      <c r="B144" s="8"/>
      <c r="C144" s="8"/>
      <c r="D144" s="9"/>
      <c r="E144" s="8"/>
      <c r="F144" s="7"/>
      <c r="G144" s="8"/>
      <c r="H144" s="8"/>
      <c r="I144" s="9"/>
      <c r="J144" s="50"/>
    </row>
    <row r="145" spans="1:12" x14ac:dyDescent="0.25">
      <c r="A145" s="7"/>
      <c r="B145" s="8"/>
      <c r="C145" s="8"/>
      <c r="D145" s="9"/>
      <c r="E145" s="8"/>
      <c r="F145" s="7"/>
      <c r="G145" s="8"/>
      <c r="H145" s="8"/>
      <c r="I145" s="9"/>
      <c r="J145" s="50"/>
    </row>
    <row r="146" spans="1:12" x14ac:dyDescent="0.25">
      <c r="A146" s="7"/>
      <c r="B146" s="8"/>
      <c r="C146" s="8"/>
      <c r="D146" s="9"/>
      <c r="E146" s="8"/>
      <c r="F146" s="7"/>
      <c r="G146" s="8"/>
      <c r="H146" s="8"/>
      <c r="I146" s="9"/>
      <c r="J146" s="50"/>
    </row>
    <row r="147" spans="1:12" x14ac:dyDescent="0.25">
      <c r="A147" s="10"/>
      <c r="B147" s="11"/>
      <c r="C147" s="11"/>
      <c r="D147" s="12"/>
      <c r="E147" s="11"/>
      <c r="F147" s="10"/>
      <c r="G147" s="11"/>
      <c r="H147" s="11"/>
      <c r="I147" s="12"/>
      <c r="J147" s="50"/>
    </row>
    <row r="148" spans="1:12" x14ac:dyDescent="0.25">
      <c r="A148" s="13"/>
      <c r="B148" s="13"/>
      <c r="C148" s="14"/>
      <c r="D148" s="14"/>
      <c r="E148" s="14"/>
      <c r="F148" s="15"/>
      <c r="G148" s="14"/>
      <c r="H148" s="16" t="s">
        <v>14</v>
      </c>
      <c r="I148" s="14"/>
      <c r="J148" s="50"/>
    </row>
    <row r="149" spans="1:12" x14ac:dyDescent="0.25">
      <c r="A149" s="13"/>
      <c r="B149" s="13"/>
      <c r="C149" s="14"/>
      <c r="D149" s="14"/>
      <c r="E149" s="15"/>
      <c r="F149" s="15"/>
      <c r="G149" s="14" t="s">
        <v>2</v>
      </c>
      <c r="H149" s="16" t="s">
        <v>2</v>
      </c>
      <c r="I149" s="14"/>
      <c r="J149" s="14"/>
      <c r="K149" s="14"/>
      <c r="L149" s="14"/>
    </row>
  </sheetData>
  <mergeCells count="141">
    <mergeCell ref="F68:H68"/>
    <mergeCell ref="A73:C73"/>
    <mergeCell ref="A84:C84"/>
    <mergeCell ref="A71:D71"/>
    <mergeCell ref="E71:I71"/>
    <mergeCell ref="A72:C72"/>
    <mergeCell ref="A74:C74"/>
    <mergeCell ref="A83:C83"/>
    <mergeCell ref="A77:C77"/>
    <mergeCell ref="A75:C75"/>
    <mergeCell ref="A70:I70"/>
    <mergeCell ref="A76:C76"/>
    <mergeCell ref="A79:C79"/>
    <mergeCell ref="A27:I27"/>
    <mergeCell ref="A22:C22"/>
    <mergeCell ref="F23:H23"/>
    <mergeCell ref="F24:H24"/>
    <mergeCell ref="F25:H25"/>
    <mergeCell ref="A35:C35"/>
    <mergeCell ref="F36:H36"/>
    <mergeCell ref="F37:H37"/>
    <mergeCell ref="F38:H38"/>
    <mergeCell ref="A28:D28"/>
    <mergeCell ref="A34:C34"/>
    <mergeCell ref="E28:I28"/>
    <mergeCell ref="G4:H4"/>
    <mergeCell ref="A1:I2"/>
    <mergeCell ref="A3:I3"/>
    <mergeCell ref="A4:C4"/>
    <mergeCell ref="A5:C5"/>
    <mergeCell ref="D5:I5"/>
    <mergeCell ref="A7:C7"/>
    <mergeCell ref="D7:I7"/>
    <mergeCell ref="A10:I10"/>
    <mergeCell ref="A6:C6"/>
    <mergeCell ref="D6:I6"/>
    <mergeCell ref="A11:D11"/>
    <mergeCell ref="E11:I11"/>
    <mergeCell ref="A13:C13"/>
    <mergeCell ref="A16:C16"/>
    <mergeCell ref="A17:C17"/>
    <mergeCell ref="A19:C19"/>
    <mergeCell ref="A21:C21"/>
    <mergeCell ref="A58:C58"/>
    <mergeCell ref="A62:C62"/>
    <mergeCell ref="A56:C56"/>
    <mergeCell ref="A57:C57"/>
    <mergeCell ref="A29:C29"/>
    <mergeCell ref="A42:C42"/>
    <mergeCell ref="A55:C55"/>
    <mergeCell ref="A30:C30"/>
    <mergeCell ref="A31:C31"/>
    <mergeCell ref="A32:C32"/>
    <mergeCell ref="A33:C33"/>
    <mergeCell ref="A14:C14"/>
    <mergeCell ref="A20:C20"/>
    <mergeCell ref="E41:I41"/>
    <mergeCell ref="A43:C43"/>
    <mergeCell ref="A44:C44"/>
    <mergeCell ref="A12:C12"/>
    <mergeCell ref="A64:C64"/>
    <mergeCell ref="A48:C48"/>
    <mergeCell ref="A40:I40"/>
    <mergeCell ref="F49:H49"/>
    <mergeCell ref="F50:H50"/>
    <mergeCell ref="F51:H51"/>
    <mergeCell ref="A54:D54"/>
    <mergeCell ref="E54:I54"/>
    <mergeCell ref="A53:I53"/>
    <mergeCell ref="A45:C45"/>
    <mergeCell ref="A46:C46"/>
    <mergeCell ref="A47:C47"/>
    <mergeCell ref="A41:D41"/>
    <mergeCell ref="A59:C59"/>
    <mergeCell ref="A78:C78"/>
    <mergeCell ref="A102:C102"/>
    <mergeCell ref="A80:C80"/>
    <mergeCell ref="A81:C81"/>
    <mergeCell ref="A82:C82"/>
    <mergeCell ref="A108:I108"/>
    <mergeCell ref="A89:I89"/>
    <mergeCell ref="F85:H85"/>
    <mergeCell ref="F86:H86"/>
    <mergeCell ref="F87:H87"/>
    <mergeCell ref="A103:C103"/>
    <mergeCell ref="A90:D90"/>
    <mergeCell ref="E90:I90"/>
    <mergeCell ref="A95:C95"/>
    <mergeCell ref="A98:C98"/>
    <mergeCell ref="F104:H104"/>
    <mergeCell ref="F105:H105"/>
    <mergeCell ref="F106:H106"/>
    <mergeCell ref="A99:C99"/>
    <mergeCell ref="A100:C100"/>
    <mergeCell ref="A101:C101"/>
    <mergeCell ref="A92:C92"/>
    <mergeCell ref="I140:I141"/>
    <mergeCell ref="A15:C15"/>
    <mergeCell ref="A18:C18"/>
    <mergeCell ref="A63:C63"/>
    <mergeCell ref="A132:C132"/>
    <mergeCell ref="A133:C133"/>
    <mergeCell ref="A134:C134"/>
    <mergeCell ref="A127:C127"/>
    <mergeCell ref="A128:C128"/>
    <mergeCell ref="A129:C129"/>
    <mergeCell ref="A130:C130"/>
    <mergeCell ref="A131:C131"/>
    <mergeCell ref="F136:H136"/>
    <mergeCell ref="A125:I125"/>
    <mergeCell ref="A126:D126"/>
    <mergeCell ref="E126:I126"/>
    <mergeCell ref="A109:C109"/>
    <mergeCell ref="A110:C110"/>
    <mergeCell ref="A65:C65"/>
    <mergeCell ref="F66:H66"/>
    <mergeCell ref="F67:H67"/>
    <mergeCell ref="A61:C61"/>
    <mergeCell ref="A60:C60"/>
    <mergeCell ref="A119:C119"/>
    <mergeCell ref="A114:C114"/>
    <mergeCell ref="A117:C117"/>
    <mergeCell ref="A91:C91"/>
    <mergeCell ref="A93:C93"/>
    <mergeCell ref="A94:C94"/>
    <mergeCell ref="F137:H137"/>
    <mergeCell ref="F138:H138"/>
    <mergeCell ref="A135:C135"/>
    <mergeCell ref="A116:C116"/>
    <mergeCell ref="E109:I109"/>
    <mergeCell ref="A120:C120"/>
    <mergeCell ref="F121:H121"/>
    <mergeCell ref="F122:H122"/>
    <mergeCell ref="F123:H123"/>
    <mergeCell ref="A111:C111"/>
    <mergeCell ref="A118:C118"/>
    <mergeCell ref="A112:C112"/>
    <mergeCell ref="A113:C113"/>
    <mergeCell ref="A115:C115"/>
    <mergeCell ref="A96:C96"/>
    <mergeCell ref="A97:C97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headerFooter>
    <oddHeader>&amp;CANNEXE 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00"/>
  </sheetPr>
  <dimension ref="A1:L153"/>
  <sheetViews>
    <sheetView topLeftCell="A118" zoomScale="70" zoomScaleNormal="70" workbookViewId="0">
      <selection activeCell="D127" sqref="D127:D128"/>
    </sheetView>
  </sheetViews>
  <sheetFormatPr baseColWidth="10" defaultRowHeight="15" x14ac:dyDescent="0.25"/>
  <cols>
    <col min="1" max="3" width="11.42578125" customWidth="1"/>
    <col min="4" max="4" width="14.85546875" customWidth="1"/>
    <col min="5" max="5" width="8.5703125" customWidth="1"/>
    <col min="6" max="6" width="13.28515625" customWidth="1"/>
    <col min="7" max="8" width="8.5703125" customWidth="1"/>
    <col min="9" max="9" width="30.85546875" customWidth="1"/>
  </cols>
  <sheetData>
    <row r="1" spans="1:9" x14ac:dyDescent="0.25">
      <c r="A1" s="162" t="s">
        <v>7</v>
      </c>
      <c r="B1" s="163"/>
      <c r="C1" s="163"/>
      <c r="D1" s="163"/>
      <c r="E1" s="163"/>
      <c r="F1" s="163"/>
      <c r="G1" s="163"/>
      <c r="H1" s="163"/>
      <c r="I1" s="163"/>
    </row>
    <row r="2" spans="1:9" x14ac:dyDescent="0.25">
      <c r="A2" s="164"/>
      <c r="B2" s="164"/>
      <c r="C2" s="164"/>
      <c r="D2" s="164"/>
      <c r="E2" s="164"/>
      <c r="F2" s="164"/>
      <c r="G2" s="164"/>
      <c r="H2" s="164"/>
      <c r="I2" s="164"/>
    </row>
    <row r="3" spans="1:9" ht="25.5" x14ac:dyDescent="0.35">
      <c r="A3" s="151" t="s">
        <v>8</v>
      </c>
      <c r="B3" s="152"/>
      <c r="C3" s="152"/>
      <c r="D3" s="152"/>
      <c r="E3" s="152"/>
      <c r="F3" s="152"/>
      <c r="G3" s="152"/>
      <c r="H3" s="152"/>
      <c r="I3" s="153"/>
    </row>
    <row r="4" spans="1:9" ht="25.5" x14ac:dyDescent="0.35">
      <c r="A4" s="157" t="s">
        <v>9</v>
      </c>
      <c r="B4" s="158"/>
      <c r="C4" s="158"/>
      <c r="D4" s="158"/>
      <c r="E4" s="158"/>
      <c r="F4" s="158"/>
      <c r="G4" s="158"/>
      <c r="H4" s="158"/>
      <c r="I4" s="159"/>
    </row>
    <row r="5" spans="1:9" x14ac:dyDescent="0.25">
      <c r="A5" s="165" t="s">
        <v>6</v>
      </c>
      <c r="B5" s="165"/>
      <c r="C5" s="165"/>
      <c r="D5" s="2" t="s">
        <v>0</v>
      </c>
      <c r="E5" s="3" t="s">
        <v>2</v>
      </c>
      <c r="F5" s="67"/>
      <c r="G5" s="167" t="s">
        <v>1</v>
      </c>
      <c r="H5" s="168"/>
      <c r="I5" s="1"/>
    </row>
    <row r="6" spans="1:9" ht="18" customHeight="1" x14ac:dyDescent="0.25">
      <c r="A6" s="165" t="s">
        <v>5</v>
      </c>
      <c r="B6" s="165"/>
      <c r="C6" s="165"/>
      <c r="D6" s="166"/>
      <c r="E6" s="166"/>
      <c r="F6" s="166"/>
      <c r="G6" s="166"/>
      <c r="H6" s="166"/>
      <c r="I6" s="166"/>
    </row>
    <row r="7" spans="1:9" ht="18" customHeight="1" x14ac:dyDescent="0.25">
      <c r="A7" s="165" t="s">
        <v>4</v>
      </c>
      <c r="B7" s="165"/>
      <c r="C7" s="165"/>
      <c r="D7" s="166"/>
      <c r="E7" s="166"/>
      <c r="F7" s="166"/>
      <c r="G7" s="166"/>
      <c r="H7" s="166"/>
      <c r="I7" s="166"/>
    </row>
    <row r="8" spans="1:9" ht="18" customHeight="1" x14ac:dyDescent="0.25">
      <c r="A8" s="165" t="s">
        <v>3</v>
      </c>
      <c r="B8" s="165"/>
      <c r="C8" s="165"/>
      <c r="D8" s="166"/>
      <c r="E8" s="166"/>
      <c r="F8" s="166"/>
      <c r="G8" s="166"/>
      <c r="H8" s="166"/>
      <c r="I8" s="166"/>
    </row>
    <row r="11" spans="1:9" ht="25.5" x14ac:dyDescent="0.35">
      <c r="A11" s="151" t="s">
        <v>122</v>
      </c>
      <c r="B11" s="152"/>
      <c r="C11" s="152"/>
      <c r="D11" s="152"/>
      <c r="E11" s="152"/>
      <c r="F11" s="152"/>
      <c r="G11" s="152"/>
      <c r="H11" s="152"/>
      <c r="I11" s="153"/>
    </row>
    <row r="12" spans="1:9" x14ac:dyDescent="0.25">
      <c r="A12" s="154" t="s">
        <v>17</v>
      </c>
      <c r="B12" s="155"/>
      <c r="C12" s="155"/>
      <c r="D12" s="156"/>
      <c r="E12" s="154"/>
      <c r="F12" s="155"/>
      <c r="G12" s="155"/>
      <c r="H12" s="155"/>
      <c r="I12" s="156"/>
    </row>
    <row r="13" spans="1:9" ht="30.75" customHeight="1" x14ac:dyDescent="0.25">
      <c r="A13" s="154"/>
      <c r="B13" s="155"/>
      <c r="C13" s="155"/>
      <c r="D13" s="17" t="s">
        <v>26</v>
      </c>
      <c r="E13" s="19" t="s">
        <v>51</v>
      </c>
      <c r="F13" s="55" t="s">
        <v>113</v>
      </c>
      <c r="G13" s="56" t="s">
        <v>112</v>
      </c>
      <c r="H13" s="17" t="s">
        <v>52</v>
      </c>
      <c r="I13" s="18" t="s">
        <v>27</v>
      </c>
    </row>
    <row r="14" spans="1:9" x14ac:dyDescent="0.25">
      <c r="A14" s="118" t="s">
        <v>78</v>
      </c>
      <c r="B14" s="118"/>
      <c r="C14" s="118"/>
      <c r="D14" s="118" t="s">
        <v>43</v>
      </c>
      <c r="E14" s="84">
        <v>3</v>
      </c>
      <c r="F14" s="68">
        <v>3</v>
      </c>
      <c r="G14" s="80"/>
      <c r="H14" s="69">
        <f t="shared" ref="H14:H27" si="0">G14*E14</f>
        <v>0</v>
      </c>
      <c r="I14" s="70"/>
    </row>
    <row r="15" spans="1:9" x14ac:dyDescent="0.25">
      <c r="A15" s="118" t="s">
        <v>47</v>
      </c>
      <c r="B15" s="118"/>
      <c r="C15" s="118"/>
      <c r="D15" s="118" t="s">
        <v>43</v>
      </c>
      <c r="E15" s="84">
        <v>2</v>
      </c>
      <c r="F15" s="68">
        <v>2</v>
      </c>
      <c r="G15" s="80"/>
      <c r="H15" s="69">
        <f t="shared" si="0"/>
        <v>0</v>
      </c>
      <c r="I15" s="70"/>
    </row>
    <row r="16" spans="1:9" x14ac:dyDescent="0.25">
      <c r="A16" s="118" t="s">
        <v>62</v>
      </c>
      <c r="B16" s="118"/>
      <c r="C16" s="118"/>
      <c r="D16" s="118" t="s">
        <v>56</v>
      </c>
      <c r="E16" s="84">
        <v>1</v>
      </c>
      <c r="F16" s="68">
        <v>1</v>
      </c>
      <c r="G16" s="80"/>
      <c r="H16" s="69">
        <f t="shared" si="0"/>
        <v>0</v>
      </c>
      <c r="I16" s="70"/>
    </row>
    <row r="17" spans="1:10" x14ac:dyDescent="0.25">
      <c r="A17" s="118" t="s">
        <v>44</v>
      </c>
      <c r="B17" s="118"/>
      <c r="C17" s="118"/>
      <c r="D17" s="118" t="s">
        <v>43</v>
      </c>
      <c r="E17" s="84">
        <v>2</v>
      </c>
      <c r="F17" s="68">
        <v>2</v>
      </c>
      <c r="G17" s="80"/>
      <c r="H17" s="69">
        <f t="shared" si="0"/>
        <v>0</v>
      </c>
      <c r="I17" s="70"/>
    </row>
    <row r="18" spans="1:10" x14ac:dyDescent="0.25">
      <c r="A18" s="118" t="s">
        <v>45</v>
      </c>
      <c r="B18" s="118"/>
      <c r="C18" s="118"/>
      <c r="D18" s="118" t="s">
        <v>43</v>
      </c>
      <c r="E18" s="84">
        <v>3</v>
      </c>
      <c r="F18" s="68">
        <v>3</v>
      </c>
      <c r="G18" s="80"/>
      <c r="H18" s="69">
        <f t="shared" si="0"/>
        <v>0</v>
      </c>
      <c r="I18" s="70"/>
    </row>
    <row r="19" spans="1:10" x14ac:dyDescent="0.25">
      <c r="A19" s="118" t="s">
        <v>118</v>
      </c>
      <c r="B19" s="118"/>
      <c r="C19" s="118"/>
      <c r="D19" s="118" t="s">
        <v>43</v>
      </c>
      <c r="E19" s="84">
        <v>1</v>
      </c>
      <c r="F19" s="68">
        <v>1</v>
      </c>
      <c r="G19" s="80"/>
      <c r="H19" s="69">
        <f t="shared" si="0"/>
        <v>0</v>
      </c>
      <c r="I19" s="70"/>
    </row>
    <row r="20" spans="1:10" x14ac:dyDescent="0.25">
      <c r="A20" s="118" t="s">
        <v>58</v>
      </c>
      <c r="B20" s="118"/>
      <c r="C20" s="118"/>
      <c r="D20" s="118" t="s">
        <v>56</v>
      </c>
      <c r="E20" s="84">
        <v>1</v>
      </c>
      <c r="F20" s="68">
        <v>1</v>
      </c>
      <c r="G20" s="80"/>
      <c r="H20" s="69">
        <f t="shared" si="0"/>
        <v>0</v>
      </c>
      <c r="I20" s="70"/>
    </row>
    <row r="21" spans="1:10" x14ac:dyDescent="0.25">
      <c r="A21" s="118" t="s">
        <v>38</v>
      </c>
      <c r="B21" s="118"/>
      <c r="C21" s="118"/>
      <c r="D21" s="118" t="s">
        <v>56</v>
      </c>
      <c r="E21" s="84">
        <v>1</v>
      </c>
      <c r="F21" s="68">
        <v>1</v>
      </c>
      <c r="G21" s="80"/>
      <c r="H21" s="69">
        <f t="shared" si="0"/>
        <v>0</v>
      </c>
      <c r="I21" s="70"/>
    </row>
    <row r="22" spans="1:10" x14ac:dyDescent="0.25">
      <c r="A22" s="118" t="s">
        <v>25</v>
      </c>
      <c r="B22" s="118"/>
      <c r="C22" s="118"/>
      <c r="D22" s="118" t="s">
        <v>56</v>
      </c>
      <c r="E22" s="84">
        <v>1</v>
      </c>
      <c r="F22" s="68">
        <v>1</v>
      </c>
      <c r="G22" s="80"/>
      <c r="H22" s="69">
        <f t="shared" si="0"/>
        <v>0</v>
      </c>
      <c r="I22" s="70"/>
    </row>
    <row r="23" spans="1:10" x14ac:dyDescent="0.25">
      <c r="A23" s="118" t="s">
        <v>39</v>
      </c>
      <c r="B23" s="118"/>
      <c r="C23" s="118"/>
      <c r="D23" s="118" t="s">
        <v>56</v>
      </c>
      <c r="E23" s="84">
        <v>2</v>
      </c>
      <c r="F23" s="68">
        <v>2</v>
      </c>
      <c r="G23" s="80"/>
      <c r="H23" s="69">
        <f t="shared" si="0"/>
        <v>0</v>
      </c>
      <c r="I23" s="70"/>
    </row>
    <row r="24" spans="1:10" x14ac:dyDescent="0.25">
      <c r="A24" s="118" t="s">
        <v>40</v>
      </c>
      <c r="B24" s="118"/>
      <c r="C24" s="118"/>
      <c r="D24" s="118" t="s">
        <v>56</v>
      </c>
      <c r="E24" s="84">
        <v>1</v>
      </c>
      <c r="F24" s="68">
        <v>1</v>
      </c>
      <c r="G24" s="80"/>
      <c r="H24" s="69">
        <f t="shared" si="0"/>
        <v>0</v>
      </c>
      <c r="I24" s="70"/>
    </row>
    <row r="25" spans="1:10" x14ac:dyDescent="0.25">
      <c r="A25" s="118" t="s">
        <v>116</v>
      </c>
      <c r="B25" s="118"/>
      <c r="C25" s="118"/>
      <c r="D25" s="118" t="s">
        <v>43</v>
      </c>
      <c r="E25" s="84">
        <v>3</v>
      </c>
      <c r="F25" s="68">
        <v>3</v>
      </c>
      <c r="G25" s="80"/>
      <c r="H25" s="69">
        <f t="shared" si="0"/>
        <v>0</v>
      </c>
      <c r="I25" s="70"/>
    </row>
    <row r="26" spans="1:10" x14ac:dyDescent="0.25">
      <c r="A26" s="118" t="s">
        <v>55</v>
      </c>
      <c r="B26" s="118"/>
      <c r="C26" s="118"/>
      <c r="D26" s="118" t="s">
        <v>57</v>
      </c>
      <c r="E26" s="84">
        <v>1</v>
      </c>
      <c r="F26" s="68">
        <v>1</v>
      </c>
      <c r="G26" s="80"/>
      <c r="H26" s="69">
        <f t="shared" si="0"/>
        <v>0</v>
      </c>
      <c r="I26" s="70"/>
    </row>
    <row r="27" spans="1:10" x14ac:dyDescent="0.25">
      <c r="A27" s="118" t="s">
        <v>63</v>
      </c>
      <c r="B27" s="118"/>
      <c r="C27" s="118"/>
      <c r="D27" s="118" t="s">
        <v>57</v>
      </c>
      <c r="E27" s="84">
        <v>1</v>
      </c>
      <c r="F27" s="68">
        <v>1</v>
      </c>
      <c r="G27" s="80"/>
      <c r="H27" s="69">
        <f t="shared" si="0"/>
        <v>0</v>
      </c>
      <c r="I27" s="70"/>
    </row>
    <row r="28" spans="1:10" s="27" customFormat="1" x14ac:dyDescent="0.25">
      <c r="A28" s="44"/>
      <c r="B28" s="41"/>
      <c r="C28" s="41"/>
      <c r="D28" s="42"/>
      <c r="E28" s="41">
        <f>SUM(E14:E27)</f>
        <v>23</v>
      </c>
      <c r="F28" s="41">
        <f>SUM(F14:F27)</f>
        <v>23</v>
      </c>
      <c r="G28" s="41">
        <f>SUM(G14:G27)</f>
        <v>0</v>
      </c>
      <c r="H28" s="41">
        <f>SUM(H14:H27)</f>
        <v>0</v>
      </c>
      <c r="I28" s="43"/>
    </row>
    <row r="29" spans="1:10" x14ac:dyDescent="0.25">
      <c r="F29" s="149" t="s">
        <v>59</v>
      </c>
      <c r="G29" s="149"/>
      <c r="H29" s="150"/>
      <c r="I29" s="1">
        <f>F28</f>
        <v>23</v>
      </c>
      <c r="J29" s="50"/>
    </row>
    <row r="30" spans="1:10" x14ac:dyDescent="0.25">
      <c r="F30" s="145" t="s">
        <v>60</v>
      </c>
      <c r="G30" s="145"/>
      <c r="H30" s="146"/>
      <c r="I30" s="1">
        <f>H28</f>
        <v>0</v>
      </c>
      <c r="J30" s="50"/>
    </row>
    <row r="31" spans="1:10" ht="18.75" x14ac:dyDescent="0.25">
      <c r="F31" s="169" t="s">
        <v>99</v>
      </c>
      <c r="G31" s="169"/>
      <c r="H31" s="148"/>
      <c r="I31" s="63">
        <f>(I30*100)/I29</f>
        <v>0</v>
      </c>
      <c r="J31" s="50"/>
    </row>
    <row r="32" spans="1:10" x14ac:dyDescent="0.25">
      <c r="J32" s="50"/>
    </row>
    <row r="33" spans="1:9" ht="25.5" x14ac:dyDescent="0.35">
      <c r="A33" s="151" t="s">
        <v>10</v>
      </c>
      <c r="B33" s="152"/>
      <c r="C33" s="152"/>
      <c r="D33" s="152"/>
      <c r="E33" s="152"/>
      <c r="F33" s="152"/>
      <c r="G33" s="152"/>
      <c r="H33" s="152"/>
      <c r="I33" s="153"/>
    </row>
    <row r="34" spans="1:9" x14ac:dyDescent="0.25">
      <c r="A34" s="154" t="s">
        <v>17</v>
      </c>
      <c r="B34" s="155"/>
      <c r="C34" s="155"/>
      <c r="D34" s="156"/>
      <c r="E34" s="154"/>
      <c r="F34" s="155"/>
      <c r="G34" s="155"/>
      <c r="H34" s="155"/>
      <c r="I34" s="156"/>
    </row>
    <row r="35" spans="1:9" ht="25.5" x14ac:dyDescent="0.25">
      <c r="A35" s="154"/>
      <c r="B35" s="155"/>
      <c r="C35" s="155"/>
      <c r="D35" s="17" t="s">
        <v>26</v>
      </c>
      <c r="E35" s="19" t="s">
        <v>51</v>
      </c>
      <c r="F35" s="55" t="s">
        <v>113</v>
      </c>
      <c r="G35" s="56" t="s">
        <v>112</v>
      </c>
      <c r="H35" s="17" t="s">
        <v>52</v>
      </c>
      <c r="I35" s="18" t="s">
        <v>27</v>
      </c>
    </row>
    <row r="36" spans="1:9" x14ac:dyDescent="0.25">
      <c r="A36" s="125" t="s">
        <v>78</v>
      </c>
      <c r="B36" s="125"/>
      <c r="C36" s="125"/>
      <c r="D36" s="125" t="s">
        <v>43</v>
      </c>
      <c r="E36" s="84">
        <v>3</v>
      </c>
      <c r="F36" s="121">
        <v>3</v>
      </c>
      <c r="G36" s="80"/>
      <c r="H36" s="122">
        <f t="shared" ref="H36:H49" si="1">G36*E36</f>
        <v>0</v>
      </c>
      <c r="I36" s="123"/>
    </row>
    <row r="37" spans="1:9" x14ac:dyDescent="0.25">
      <c r="A37" s="125" t="s">
        <v>47</v>
      </c>
      <c r="B37" s="125"/>
      <c r="C37" s="125"/>
      <c r="D37" s="125" t="s">
        <v>43</v>
      </c>
      <c r="E37" s="84">
        <v>2</v>
      </c>
      <c r="F37" s="121">
        <v>2</v>
      </c>
      <c r="G37" s="80"/>
      <c r="H37" s="122">
        <f t="shared" si="1"/>
        <v>0</v>
      </c>
      <c r="I37" s="123"/>
    </row>
    <row r="38" spans="1:9" x14ac:dyDescent="0.25">
      <c r="A38" s="125" t="s">
        <v>62</v>
      </c>
      <c r="B38" s="125"/>
      <c r="C38" s="125"/>
      <c r="D38" s="125" t="s">
        <v>56</v>
      </c>
      <c r="E38" s="84">
        <v>1</v>
      </c>
      <c r="F38" s="121">
        <v>1</v>
      </c>
      <c r="G38" s="80"/>
      <c r="H38" s="122">
        <f t="shared" si="1"/>
        <v>0</v>
      </c>
      <c r="I38" s="123"/>
    </row>
    <row r="39" spans="1:9" x14ac:dyDescent="0.25">
      <c r="A39" s="125" t="s">
        <v>44</v>
      </c>
      <c r="B39" s="125"/>
      <c r="C39" s="125"/>
      <c r="D39" s="125" t="s">
        <v>43</v>
      </c>
      <c r="E39" s="84">
        <v>2</v>
      </c>
      <c r="F39" s="121">
        <v>2</v>
      </c>
      <c r="G39" s="80"/>
      <c r="H39" s="122">
        <f t="shared" si="1"/>
        <v>0</v>
      </c>
      <c r="I39" s="123"/>
    </row>
    <row r="40" spans="1:9" x14ac:dyDescent="0.25">
      <c r="A40" s="125" t="s">
        <v>45</v>
      </c>
      <c r="B40" s="125"/>
      <c r="C40" s="125"/>
      <c r="D40" s="125" t="s">
        <v>43</v>
      </c>
      <c r="E40" s="84">
        <v>3</v>
      </c>
      <c r="F40" s="121">
        <v>3</v>
      </c>
      <c r="G40" s="80"/>
      <c r="H40" s="122">
        <f t="shared" si="1"/>
        <v>0</v>
      </c>
      <c r="I40" s="123"/>
    </row>
    <row r="41" spans="1:9" x14ac:dyDescent="0.25">
      <c r="A41" s="125" t="s">
        <v>118</v>
      </c>
      <c r="B41" s="125"/>
      <c r="C41" s="125"/>
      <c r="D41" s="125" t="s">
        <v>43</v>
      </c>
      <c r="E41" s="84">
        <v>1</v>
      </c>
      <c r="F41" s="121">
        <v>1</v>
      </c>
      <c r="G41" s="80"/>
      <c r="H41" s="122">
        <f t="shared" si="1"/>
        <v>0</v>
      </c>
      <c r="I41" s="123"/>
    </row>
    <row r="42" spans="1:9" x14ac:dyDescent="0.25">
      <c r="A42" s="125" t="s">
        <v>58</v>
      </c>
      <c r="B42" s="125"/>
      <c r="C42" s="125"/>
      <c r="D42" s="125" t="s">
        <v>56</v>
      </c>
      <c r="E42" s="84">
        <v>1</v>
      </c>
      <c r="F42" s="121">
        <v>1</v>
      </c>
      <c r="G42" s="80"/>
      <c r="H42" s="122">
        <f t="shared" si="1"/>
        <v>0</v>
      </c>
      <c r="I42" s="123"/>
    </row>
    <row r="43" spans="1:9" x14ac:dyDescent="0.25">
      <c r="A43" s="125" t="s">
        <v>38</v>
      </c>
      <c r="B43" s="125"/>
      <c r="C43" s="125"/>
      <c r="D43" s="125" t="s">
        <v>56</v>
      </c>
      <c r="E43" s="84">
        <v>1</v>
      </c>
      <c r="F43" s="121">
        <v>1</v>
      </c>
      <c r="G43" s="80"/>
      <c r="H43" s="122">
        <f t="shared" si="1"/>
        <v>0</v>
      </c>
      <c r="I43" s="123"/>
    </row>
    <row r="44" spans="1:9" x14ac:dyDescent="0.25">
      <c r="A44" s="125" t="s">
        <v>25</v>
      </c>
      <c r="B44" s="125"/>
      <c r="C44" s="125"/>
      <c r="D44" s="125" t="s">
        <v>56</v>
      </c>
      <c r="E44" s="84">
        <v>1</v>
      </c>
      <c r="F44" s="121">
        <v>1</v>
      </c>
      <c r="G44" s="80"/>
      <c r="H44" s="122">
        <f t="shared" si="1"/>
        <v>0</v>
      </c>
      <c r="I44" s="123"/>
    </row>
    <row r="45" spans="1:9" x14ac:dyDescent="0.25">
      <c r="A45" s="125" t="s">
        <v>39</v>
      </c>
      <c r="B45" s="125"/>
      <c r="C45" s="125"/>
      <c r="D45" s="125" t="s">
        <v>56</v>
      </c>
      <c r="E45" s="84">
        <v>2</v>
      </c>
      <c r="F45" s="121">
        <v>2</v>
      </c>
      <c r="G45" s="80"/>
      <c r="H45" s="122">
        <f t="shared" si="1"/>
        <v>0</v>
      </c>
      <c r="I45" s="123"/>
    </row>
    <row r="46" spans="1:9" x14ac:dyDescent="0.25">
      <c r="A46" s="125" t="s">
        <v>40</v>
      </c>
      <c r="B46" s="125"/>
      <c r="C46" s="125"/>
      <c r="D46" s="125" t="s">
        <v>56</v>
      </c>
      <c r="E46" s="84">
        <v>1</v>
      </c>
      <c r="F46" s="121">
        <v>1</v>
      </c>
      <c r="G46" s="80"/>
      <c r="H46" s="122">
        <f t="shared" si="1"/>
        <v>0</v>
      </c>
      <c r="I46" s="123"/>
    </row>
    <row r="47" spans="1:9" x14ac:dyDescent="0.25">
      <c r="A47" s="125" t="s">
        <v>116</v>
      </c>
      <c r="B47" s="125"/>
      <c r="C47" s="125"/>
      <c r="D47" s="125" t="s">
        <v>43</v>
      </c>
      <c r="E47" s="84">
        <v>3</v>
      </c>
      <c r="F47" s="121">
        <v>3</v>
      </c>
      <c r="G47" s="80"/>
      <c r="H47" s="122">
        <f t="shared" si="1"/>
        <v>0</v>
      </c>
      <c r="I47" s="123"/>
    </row>
    <row r="48" spans="1:9" x14ac:dyDescent="0.25">
      <c r="A48" s="125" t="s">
        <v>55</v>
      </c>
      <c r="B48" s="125"/>
      <c r="C48" s="125"/>
      <c r="D48" s="125" t="s">
        <v>57</v>
      </c>
      <c r="E48" s="84">
        <v>1</v>
      </c>
      <c r="F48" s="121">
        <v>1</v>
      </c>
      <c r="G48" s="80"/>
      <c r="H48" s="122">
        <f t="shared" si="1"/>
        <v>0</v>
      </c>
      <c r="I48" s="123"/>
    </row>
    <row r="49" spans="1:10" x14ac:dyDescent="0.25">
      <c r="A49" s="125" t="s">
        <v>63</v>
      </c>
      <c r="B49" s="125"/>
      <c r="C49" s="125"/>
      <c r="D49" s="125" t="s">
        <v>57</v>
      </c>
      <c r="E49" s="84">
        <v>1</v>
      </c>
      <c r="F49" s="121">
        <v>1</v>
      </c>
      <c r="G49" s="80"/>
      <c r="H49" s="122">
        <f t="shared" si="1"/>
        <v>0</v>
      </c>
      <c r="I49" s="123"/>
    </row>
    <row r="50" spans="1:10" s="27" customFormat="1" x14ac:dyDescent="0.25">
      <c r="A50" s="44"/>
      <c r="B50" s="41"/>
      <c r="C50" s="41"/>
      <c r="D50" s="42"/>
      <c r="E50" s="41">
        <f>SUM(E36:E49)</f>
        <v>23</v>
      </c>
      <c r="F50" s="41">
        <f>SUM(F36:F49)</f>
        <v>23</v>
      </c>
      <c r="G50" s="41">
        <f>SUM(G36:G49)</f>
        <v>0</v>
      </c>
      <c r="H50" s="41">
        <f>SUM(H36:H49)</f>
        <v>0</v>
      </c>
      <c r="I50" s="43"/>
    </row>
    <row r="51" spans="1:10" x14ac:dyDescent="0.25">
      <c r="F51" s="149" t="s">
        <v>59</v>
      </c>
      <c r="G51" s="149"/>
      <c r="H51" s="150"/>
      <c r="I51" s="1">
        <f>F50</f>
        <v>23</v>
      </c>
      <c r="J51" s="50"/>
    </row>
    <row r="52" spans="1:10" x14ac:dyDescent="0.25">
      <c r="F52" s="145" t="s">
        <v>60</v>
      </c>
      <c r="G52" s="145"/>
      <c r="H52" s="146"/>
      <c r="I52" s="1">
        <f>H50</f>
        <v>0</v>
      </c>
      <c r="J52" s="50"/>
    </row>
    <row r="53" spans="1:10" ht="18.75" x14ac:dyDescent="0.25">
      <c r="F53" s="169" t="s">
        <v>99</v>
      </c>
      <c r="G53" s="169"/>
      <c r="H53" s="148"/>
      <c r="I53" s="63">
        <f>(I52*100)/I51</f>
        <v>0</v>
      </c>
      <c r="J53" s="50"/>
    </row>
    <row r="54" spans="1:10" x14ac:dyDescent="0.25">
      <c r="J54" s="50"/>
    </row>
    <row r="55" spans="1:10" ht="25.5" x14ac:dyDescent="0.35">
      <c r="A55" s="151" t="s">
        <v>10</v>
      </c>
      <c r="B55" s="152"/>
      <c r="C55" s="152"/>
      <c r="D55" s="152"/>
      <c r="E55" s="152"/>
      <c r="F55" s="152"/>
      <c r="G55" s="152"/>
      <c r="H55" s="152"/>
      <c r="I55" s="153"/>
    </row>
    <row r="56" spans="1:10" x14ac:dyDescent="0.25">
      <c r="A56" s="154" t="s">
        <v>17</v>
      </c>
      <c r="B56" s="155"/>
      <c r="C56" s="155"/>
      <c r="D56" s="156"/>
      <c r="E56" s="154"/>
      <c r="F56" s="155"/>
      <c r="G56" s="155"/>
      <c r="H56" s="155"/>
      <c r="I56" s="156"/>
    </row>
    <row r="57" spans="1:10" ht="25.5" x14ac:dyDescent="0.25">
      <c r="A57" s="154"/>
      <c r="B57" s="155"/>
      <c r="C57" s="155"/>
      <c r="D57" s="17" t="s">
        <v>26</v>
      </c>
      <c r="E57" s="19" t="s">
        <v>51</v>
      </c>
      <c r="F57" s="55" t="s">
        <v>113</v>
      </c>
      <c r="G57" s="56" t="s">
        <v>112</v>
      </c>
      <c r="H57" s="17" t="s">
        <v>52</v>
      </c>
      <c r="I57" s="18" t="s">
        <v>27</v>
      </c>
    </row>
    <row r="58" spans="1:10" x14ac:dyDescent="0.25">
      <c r="A58" s="125" t="s">
        <v>78</v>
      </c>
      <c r="B58" s="125"/>
      <c r="C58" s="125"/>
      <c r="D58" s="125" t="s">
        <v>43</v>
      </c>
      <c r="E58" s="84">
        <v>3</v>
      </c>
      <c r="F58" s="121">
        <v>3</v>
      </c>
      <c r="G58" s="80"/>
      <c r="H58" s="122">
        <f t="shared" ref="H58:H71" si="2">G58*E58</f>
        <v>0</v>
      </c>
      <c r="I58" s="123"/>
    </row>
    <row r="59" spans="1:10" x14ac:dyDescent="0.25">
      <c r="A59" s="125" t="s">
        <v>47</v>
      </c>
      <c r="B59" s="125"/>
      <c r="C59" s="125"/>
      <c r="D59" s="125" t="s">
        <v>43</v>
      </c>
      <c r="E59" s="84">
        <v>2</v>
      </c>
      <c r="F59" s="121">
        <v>2</v>
      </c>
      <c r="G59" s="80"/>
      <c r="H59" s="122">
        <f t="shared" si="2"/>
        <v>0</v>
      </c>
      <c r="I59" s="123"/>
    </row>
    <row r="60" spans="1:10" x14ac:dyDescent="0.25">
      <c r="A60" s="125" t="s">
        <v>62</v>
      </c>
      <c r="B60" s="125"/>
      <c r="C60" s="125"/>
      <c r="D60" s="125" t="s">
        <v>56</v>
      </c>
      <c r="E60" s="84">
        <v>1</v>
      </c>
      <c r="F60" s="121">
        <v>1</v>
      </c>
      <c r="G60" s="80"/>
      <c r="H60" s="122">
        <f t="shared" si="2"/>
        <v>0</v>
      </c>
      <c r="I60" s="123"/>
    </row>
    <row r="61" spans="1:10" x14ac:dyDescent="0.25">
      <c r="A61" s="125" t="s">
        <v>44</v>
      </c>
      <c r="B61" s="125"/>
      <c r="C61" s="125"/>
      <c r="D61" s="125" t="s">
        <v>43</v>
      </c>
      <c r="E61" s="84">
        <v>2</v>
      </c>
      <c r="F61" s="121">
        <v>2</v>
      </c>
      <c r="G61" s="80"/>
      <c r="H61" s="122">
        <f t="shared" si="2"/>
        <v>0</v>
      </c>
      <c r="I61" s="123"/>
    </row>
    <row r="62" spans="1:10" x14ac:dyDescent="0.25">
      <c r="A62" s="125" t="s">
        <v>45</v>
      </c>
      <c r="B62" s="125"/>
      <c r="C62" s="125"/>
      <c r="D62" s="125" t="s">
        <v>43</v>
      </c>
      <c r="E62" s="84">
        <v>3</v>
      </c>
      <c r="F62" s="121">
        <v>3</v>
      </c>
      <c r="G62" s="80"/>
      <c r="H62" s="122">
        <f t="shared" si="2"/>
        <v>0</v>
      </c>
      <c r="I62" s="123"/>
    </row>
    <row r="63" spans="1:10" x14ac:dyDescent="0.25">
      <c r="A63" s="125" t="s">
        <v>118</v>
      </c>
      <c r="B63" s="125"/>
      <c r="C63" s="125"/>
      <c r="D63" s="125" t="s">
        <v>43</v>
      </c>
      <c r="E63" s="84">
        <v>1</v>
      </c>
      <c r="F63" s="121">
        <v>1</v>
      </c>
      <c r="G63" s="80"/>
      <c r="H63" s="122">
        <f t="shared" si="2"/>
        <v>0</v>
      </c>
      <c r="I63" s="123"/>
    </row>
    <row r="64" spans="1:10" x14ac:dyDescent="0.25">
      <c r="A64" s="125" t="s">
        <v>58</v>
      </c>
      <c r="B64" s="125"/>
      <c r="C64" s="125"/>
      <c r="D64" s="125" t="s">
        <v>56</v>
      </c>
      <c r="E64" s="84">
        <v>1</v>
      </c>
      <c r="F64" s="121">
        <v>1</v>
      </c>
      <c r="G64" s="80"/>
      <c r="H64" s="122">
        <f t="shared" si="2"/>
        <v>0</v>
      </c>
      <c r="I64" s="123"/>
    </row>
    <row r="65" spans="1:10" x14ac:dyDescent="0.25">
      <c r="A65" s="125" t="s">
        <v>38</v>
      </c>
      <c r="B65" s="125"/>
      <c r="C65" s="125"/>
      <c r="D65" s="125" t="s">
        <v>56</v>
      </c>
      <c r="E65" s="84">
        <v>1</v>
      </c>
      <c r="F65" s="121">
        <v>1</v>
      </c>
      <c r="G65" s="80"/>
      <c r="H65" s="122">
        <f t="shared" si="2"/>
        <v>0</v>
      </c>
      <c r="I65" s="123"/>
    </row>
    <row r="66" spans="1:10" x14ac:dyDescent="0.25">
      <c r="A66" s="125" t="s">
        <v>25</v>
      </c>
      <c r="B66" s="125"/>
      <c r="C66" s="125"/>
      <c r="D66" s="125" t="s">
        <v>56</v>
      </c>
      <c r="E66" s="84">
        <v>1</v>
      </c>
      <c r="F66" s="121">
        <v>1</v>
      </c>
      <c r="G66" s="80"/>
      <c r="H66" s="122">
        <f t="shared" si="2"/>
        <v>0</v>
      </c>
      <c r="I66" s="123"/>
    </row>
    <row r="67" spans="1:10" x14ac:dyDescent="0.25">
      <c r="A67" s="125" t="s">
        <v>39</v>
      </c>
      <c r="B67" s="125"/>
      <c r="C67" s="125"/>
      <c r="D67" s="125" t="s">
        <v>56</v>
      </c>
      <c r="E67" s="84">
        <v>2</v>
      </c>
      <c r="F67" s="121">
        <v>2</v>
      </c>
      <c r="G67" s="80"/>
      <c r="H67" s="122">
        <f t="shared" si="2"/>
        <v>0</v>
      </c>
      <c r="I67" s="123"/>
    </row>
    <row r="68" spans="1:10" x14ac:dyDescent="0.25">
      <c r="A68" s="125" t="s">
        <v>40</v>
      </c>
      <c r="B68" s="125"/>
      <c r="C68" s="125"/>
      <c r="D68" s="125" t="s">
        <v>56</v>
      </c>
      <c r="E68" s="84">
        <v>1</v>
      </c>
      <c r="F68" s="121">
        <v>1</v>
      </c>
      <c r="G68" s="80"/>
      <c r="H68" s="122">
        <f t="shared" si="2"/>
        <v>0</v>
      </c>
      <c r="I68" s="123"/>
    </row>
    <row r="69" spans="1:10" x14ac:dyDescent="0.25">
      <c r="A69" s="125" t="s">
        <v>116</v>
      </c>
      <c r="B69" s="125"/>
      <c r="C69" s="125"/>
      <c r="D69" s="125" t="s">
        <v>43</v>
      </c>
      <c r="E69" s="84">
        <v>3</v>
      </c>
      <c r="F69" s="121">
        <v>3</v>
      </c>
      <c r="G69" s="80"/>
      <c r="H69" s="122">
        <f t="shared" si="2"/>
        <v>0</v>
      </c>
      <c r="I69" s="123"/>
    </row>
    <row r="70" spans="1:10" x14ac:dyDescent="0.25">
      <c r="A70" s="125" t="s">
        <v>55</v>
      </c>
      <c r="B70" s="125"/>
      <c r="C70" s="125"/>
      <c r="D70" s="125" t="s">
        <v>57</v>
      </c>
      <c r="E70" s="84">
        <v>1</v>
      </c>
      <c r="F70" s="121">
        <v>1</v>
      </c>
      <c r="G70" s="80"/>
      <c r="H70" s="122">
        <f t="shared" si="2"/>
        <v>0</v>
      </c>
      <c r="I70" s="123"/>
    </row>
    <row r="71" spans="1:10" x14ac:dyDescent="0.25">
      <c r="A71" s="125" t="s">
        <v>63</v>
      </c>
      <c r="B71" s="125"/>
      <c r="C71" s="125"/>
      <c r="D71" s="125" t="s">
        <v>57</v>
      </c>
      <c r="E71" s="84">
        <v>1</v>
      </c>
      <c r="F71" s="121">
        <v>1</v>
      </c>
      <c r="G71" s="80"/>
      <c r="H71" s="122">
        <f t="shared" si="2"/>
        <v>0</v>
      </c>
      <c r="I71" s="123"/>
    </row>
    <row r="72" spans="1:10" s="27" customFormat="1" x14ac:dyDescent="0.25">
      <c r="A72" s="44"/>
      <c r="B72" s="41"/>
      <c r="C72" s="41"/>
      <c r="D72" s="42"/>
      <c r="E72" s="41">
        <f>SUM(E58:E71)</f>
        <v>23</v>
      </c>
      <c r="F72" s="41">
        <f>SUM(F58:F71)</f>
        <v>23</v>
      </c>
      <c r="G72" s="41">
        <f>SUM(G58:G71)</f>
        <v>0</v>
      </c>
      <c r="H72" s="41">
        <f>SUM(H58:H71)</f>
        <v>0</v>
      </c>
      <c r="I72" s="43"/>
    </row>
    <row r="73" spans="1:10" x14ac:dyDescent="0.25">
      <c r="F73" s="149" t="s">
        <v>59</v>
      </c>
      <c r="G73" s="149"/>
      <c r="H73" s="150"/>
      <c r="I73" s="1">
        <f>F72</f>
        <v>23</v>
      </c>
      <c r="J73" s="50"/>
    </row>
    <row r="74" spans="1:10" x14ac:dyDescent="0.25">
      <c r="F74" s="145" t="s">
        <v>60</v>
      </c>
      <c r="G74" s="145"/>
      <c r="H74" s="146"/>
      <c r="I74" s="1">
        <f>H72</f>
        <v>0</v>
      </c>
      <c r="J74" s="50"/>
    </row>
    <row r="75" spans="1:10" ht="18.75" x14ac:dyDescent="0.25">
      <c r="F75" s="169" t="s">
        <v>99</v>
      </c>
      <c r="G75" s="169"/>
      <c r="H75" s="148"/>
      <c r="I75" s="63">
        <f>(I74*100)/I73</f>
        <v>0</v>
      </c>
      <c r="J75" s="50"/>
    </row>
    <row r="76" spans="1:10" s="35" customFormat="1" x14ac:dyDescent="0.25">
      <c r="E76" s="128"/>
      <c r="F76" s="128"/>
      <c r="G76" s="128"/>
      <c r="H76" s="128"/>
    </row>
    <row r="77" spans="1:10" s="35" customFormat="1" x14ac:dyDescent="0.25">
      <c r="E77" s="128"/>
      <c r="F77" s="128"/>
      <c r="G77" s="128"/>
      <c r="H77" s="128"/>
    </row>
    <row r="78" spans="1:10" ht="25.5" x14ac:dyDescent="0.35">
      <c r="A78" s="157" t="s">
        <v>16</v>
      </c>
      <c r="B78" s="158"/>
      <c r="C78" s="158"/>
      <c r="D78" s="158"/>
      <c r="E78" s="158"/>
      <c r="F78" s="158"/>
      <c r="G78" s="158"/>
      <c r="H78" s="158"/>
      <c r="I78" s="159"/>
    </row>
    <row r="79" spans="1:10" x14ac:dyDescent="0.25">
      <c r="A79" s="154" t="s">
        <v>17</v>
      </c>
      <c r="B79" s="155"/>
      <c r="C79" s="155"/>
      <c r="D79" s="156"/>
      <c r="E79" s="154"/>
      <c r="F79" s="155"/>
      <c r="G79" s="155"/>
      <c r="H79" s="155"/>
      <c r="I79" s="156"/>
    </row>
    <row r="80" spans="1:10" ht="25.5" x14ac:dyDescent="0.25">
      <c r="A80" s="154"/>
      <c r="B80" s="155"/>
      <c r="C80" s="155"/>
      <c r="D80" s="17" t="s">
        <v>26</v>
      </c>
      <c r="E80" s="19" t="s">
        <v>51</v>
      </c>
      <c r="F80" s="55" t="s">
        <v>113</v>
      </c>
      <c r="G80" s="56" t="s">
        <v>112</v>
      </c>
      <c r="H80" s="17" t="s">
        <v>52</v>
      </c>
      <c r="I80" s="18" t="s">
        <v>27</v>
      </c>
    </row>
    <row r="81" spans="1:12" x14ac:dyDescent="0.25">
      <c r="A81" s="117" t="s">
        <v>78</v>
      </c>
      <c r="B81" s="118"/>
      <c r="C81" s="118"/>
      <c r="D81" s="117" t="s">
        <v>43</v>
      </c>
      <c r="E81" s="84">
        <v>3</v>
      </c>
      <c r="F81" s="68">
        <v>3</v>
      </c>
      <c r="G81" s="80"/>
      <c r="H81" s="69">
        <f t="shared" ref="H81:H94" si="3">G81*E81</f>
        <v>0</v>
      </c>
      <c r="I81" s="70"/>
    </row>
    <row r="82" spans="1:12" x14ac:dyDescent="0.25">
      <c r="A82" s="117" t="s">
        <v>47</v>
      </c>
      <c r="B82" s="118"/>
      <c r="C82" s="118"/>
      <c r="D82" s="117" t="s">
        <v>43</v>
      </c>
      <c r="E82" s="84">
        <v>2</v>
      </c>
      <c r="F82" s="68">
        <v>2</v>
      </c>
      <c r="G82" s="80"/>
      <c r="H82" s="69">
        <f t="shared" si="3"/>
        <v>0</v>
      </c>
      <c r="I82" s="70"/>
    </row>
    <row r="83" spans="1:12" x14ac:dyDescent="0.25">
      <c r="A83" s="117" t="s">
        <v>50</v>
      </c>
      <c r="B83" s="118"/>
      <c r="C83" s="118"/>
      <c r="D83" s="117" t="s">
        <v>56</v>
      </c>
      <c r="E83" s="84">
        <v>1</v>
      </c>
      <c r="F83" s="68">
        <v>1</v>
      </c>
      <c r="G83" s="80"/>
      <c r="H83" s="69">
        <f t="shared" si="3"/>
        <v>0</v>
      </c>
      <c r="I83" s="70"/>
    </row>
    <row r="84" spans="1:12" x14ac:dyDescent="0.25">
      <c r="A84" s="117" t="s">
        <v>62</v>
      </c>
      <c r="B84" s="118"/>
      <c r="C84" s="118"/>
      <c r="D84" s="117" t="s">
        <v>56</v>
      </c>
      <c r="E84" s="84">
        <v>1</v>
      </c>
      <c r="F84" s="68">
        <v>1</v>
      </c>
      <c r="G84" s="80"/>
      <c r="H84" s="69">
        <f t="shared" si="3"/>
        <v>0</v>
      </c>
      <c r="I84" s="70"/>
    </row>
    <row r="85" spans="1:12" x14ac:dyDescent="0.25">
      <c r="A85" s="117" t="s">
        <v>104</v>
      </c>
      <c r="B85" s="118"/>
      <c r="C85" s="118"/>
      <c r="D85" s="117" t="s">
        <v>43</v>
      </c>
      <c r="E85" s="84">
        <v>2</v>
      </c>
      <c r="F85" s="68">
        <v>2</v>
      </c>
      <c r="G85" s="80"/>
      <c r="H85" s="69">
        <f t="shared" si="3"/>
        <v>0</v>
      </c>
      <c r="I85" s="70"/>
    </row>
    <row r="86" spans="1:12" x14ac:dyDescent="0.25">
      <c r="A86" s="117" t="s">
        <v>45</v>
      </c>
      <c r="B86" s="118"/>
      <c r="C86" s="118"/>
      <c r="D86" s="117" t="s">
        <v>43</v>
      </c>
      <c r="E86" s="84">
        <v>3</v>
      </c>
      <c r="F86" s="68">
        <v>3</v>
      </c>
      <c r="G86" s="80"/>
      <c r="H86" s="69">
        <f t="shared" si="3"/>
        <v>0</v>
      </c>
      <c r="I86" s="70"/>
    </row>
    <row r="87" spans="1:12" x14ac:dyDescent="0.25">
      <c r="A87" s="117" t="s">
        <v>118</v>
      </c>
      <c r="B87" s="118"/>
      <c r="C87" s="118"/>
      <c r="D87" s="117" t="s">
        <v>43</v>
      </c>
      <c r="E87" s="84">
        <v>1</v>
      </c>
      <c r="F87" s="68">
        <v>1</v>
      </c>
      <c r="G87" s="80"/>
      <c r="H87" s="69">
        <f t="shared" si="3"/>
        <v>0</v>
      </c>
      <c r="I87" s="70"/>
    </row>
    <row r="88" spans="1:12" x14ac:dyDescent="0.25">
      <c r="A88" s="117" t="s">
        <v>38</v>
      </c>
      <c r="B88" s="118"/>
      <c r="C88" s="118"/>
      <c r="D88" s="117" t="s">
        <v>56</v>
      </c>
      <c r="E88" s="84">
        <v>1</v>
      </c>
      <c r="F88" s="68">
        <v>1</v>
      </c>
      <c r="G88" s="80"/>
      <c r="H88" s="69">
        <f t="shared" si="3"/>
        <v>0</v>
      </c>
      <c r="I88" s="70"/>
    </row>
    <row r="89" spans="1:12" x14ac:dyDescent="0.25">
      <c r="A89" s="117" t="s">
        <v>25</v>
      </c>
      <c r="B89" s="118"/>
      <c r="C89" s="118"/>
      <c r="D89" s="117" t="s">
        <v>56</v>
      </c>
      <c r="E89" s="84">
        <v>1</v>
      </c>
      <c r="F89" s="68">
        <v>1</v>
      </c>
      <c r="G89" s="80"/>
      <c r="H89" s="69">
        <f t="shared" si="3"/>
        <v>0</v>
      </c>
      <c r="I89" s="70"/>
    </row>
    <row r="90" spans="1:12" x14ac:dyDescent="0.25">
      <c r="A90" s="117" t="s">
        <v>39</v>
      </c>
      <c r="B90" s="118"/>
      <c r="C90" s="118"/>
      <c r="D90" s="117" t="s">
        <v>56</v>
      </c>
      <c r="E90" s="84">
        <v>2</v>
      </c>
      <c r="F90" s="68">
        <v>2</v>
      </c>
      <c r="G90" s="80"/>
      <c r="H90" s="69">
        <f t="shared" si="3"/>
        <v>0</v>
      </c>
      <c r="I90" s="70"/>
    </row>
    <row r="91" spans="1:12" x14ac:dyDescent="0.25">
      <c r="A91" s="117" t="s">
        <v>40</v>
      </c>
      <c r="B91" s="118"/>
      <c r="C91" s="118"/>
      <c r="D91" s="117" t="s">
        <v>56</v>
      </c>
      <c r="E91" s="84">
        <v>1</v>
      </c>
      <c r="F91" s="68">
        <v>1</v>
      </c>
      <c r="G91" s="80"/>
      <c r="H91" s="69">
        <f t="shared" si="3"/>
        <v>0</v>
      </c>
      <c r="I91" s="70"/>
      <c r="J91" s="14"/>
      <c r="K91" s="14"/>
      <c r="L91" s="14"/>
    </row>
    <row r="92" spans="1:12" x14ac:dyDescent="0.25">
      <c r="A92" s="117" t="s">
        <v>115</v>
      </c>
      <c r="B92" s="118"/>
      <c r="C92" s="118"/>
      <c r="D92" s="117" t="s">
        <v>43</v>
      </c>
      <c r="E92" s="84">
        <v>3</v>
      </c>
      <c r="F92" s="68">
        <v>3</v>
      </c>
      <c r="G92" s="80"/>
      <c r="H92" s="69">
        <f t="shared" si="3"/>
        <v>0</v>
      </c>
      <c r="I92" s="70"/>
    </row>
    <row r="93" spans="1:12" x14ac:dyDescent="0.25">
      <c r="A93" s="117" t="s">
        <v>55</v>
      </c>
      <c r="B93" s="118"/>
      <c r="C93" s="118"/>
      <c r="D93" s="117" t="s">
        <v>57</v>
      </c>
      <c r="E93" s="84">
        <v>1</v>
      </c>
      <c r="F93" s="68">
        <v>1</v>
      </c>
      <c r="G93" s="80"/>
      <c r="H93" s="69">
        <f t="shared" si="3"/>
        <v>0</v>
      </c>
      <c r="I93" s="70"/>
    </row>
    <row r="94" spans="1:12" x14ac:dyDescent="0.25">
      <c r="A94" s="117" t="s">
        <v>63</v>
      </c>
      <c r="B94" s="118"/>
      <c r="C94" s="118"/>
      <c r="D94" s="117" t="s">
        <v>57</v>
      </c>
      <c r="E94" s="89">
        <v>1</v>
      </c>
      <c r="F94" s="41">
        <v>1</v>
      </c>
      <c r="G94" s="61"/>
      <c r="H94" s="43">
        <f t="shared" si="3"/>
        <v>0</v>
      </c>
      <c r="I94" s="70"/>
    </row>
    <row r="95" spans="1:12" x14ac:dyDescent="0.25">
      <c r="A95" s="170"/>
      <c r="B95" s="171"/>
      <c r="C95" s="171"/>
      <c r="D95" s="79"/>
      <c r="E95" s="89">
        <f>SUM(E81:E94)</f>
        <v>23</v>
      </c>
      <c r="F95" s="41">
        <f>SUM(F81:F94)</f>
        <v>23</v>
      </c>
      <c r="G95" s="61">
        <f>SUM(G81:G94)</f>
        <v>0</v>
      </c>
      <c r="H95" s="43">
        <f>SUM(H81:H94)</f>
        <v>0</v>
      </c>
      <c r="I95" s="70"/>
    </row>
    <row r="96" spans="1:12" x14ac:dyDescent="0.25">
      <c r="F96" s="149" t="s">
        <v>59</v>
      </c>
      <c r="G96" s="149"/>
      <c r="H96" s="150"/>
      <c r="I96" s="1">
        <f>F95</f>
        <v>23</v>
      </c>
      <c r="J96" s="50"/>
    </row>
    <row r="97" spans="1:10" x14ac:dyDescent="0.25">
      <c r="F97" s="145" t="s">
        <v>60</v>
      </c>
      <c r="G97" s="145"/>
      <c r="H97" s="146"/>
      <c r="I97" s="1">
        <f>H95</f>
        <v>0</v>
      </c>
      <c r="J97" s="50"/>
    </row>
    <row r="98" spans="1:10" ht="18.75" x14ac:dyDescent="0.25">
      <c r="F98" s="169" t="s">
        <v>99</v>
      </c>
      <c r="G98" s="169"/>
      <c r="H98" s="148"/>
      <c r="I98" s="63">
        <f>(I97*100)/I96</f>
        <v>0</v>
      </c>
      <c r="J98" s="50"/>
    </row>
    <row r="100" spans="1:10" ht="25.5" x14ac:dyDescent="0.35">
      <c r="A100" s="157" t="s">
        <v>16</v>
      </c>
      <c r="B100" s="158"/>
      <c r="C100" s="158"/>
      <c r="D100" s="158"/>
      <c r="E100" s="158"/>
      <c r="F100" s="158"/>
      <c r="G100" s="158"/>
      <c r="H100" s="158"/>
      <c r="I100" s="159"/>
    </row>
    <row r="101" spans="1:10" x14ac:dyDescent="0.25">
      <c r="A101" s="154" t="s">
        <v>17</v>
      </c>
      <c r="B101" s="155"/>
      <c r="C101" s="155"/>
      <c r="D101" s="156"/>
      <c r="E101" s="154"/>
      <c r="F101" s="155"/>
      <c r="G101" s="155"/>
      <c r="H101" s="155"/>
      <c r="I101" s="156"/>
    </row>
    <row r="102" spans="1:10" ht="25.5" x14ac:dyDescent="0.25">
      <c r="A102" s="154"/>
      <c r="B102" s="155"/>
      <c r="C102" s="155"/>
      <c r="D102" s="17" t="s">
        <v>26</v>
      </c>
      <c r="E102" s="19" t="s">
        <v>51</v>
      </c>
      <c r="F102" s="55" t="s">
        <v>113</v>
      </c>
      <c r="G102" s="56" t="s">
        <v>112</v>
      </c>
      <c r="H102" s="17" t="s">
        <v>52</v>
      </c>
      <c r="I102" s="18" t="s">
        <v>27</v>
      </c>
    </row>
    <row r="103" spans="1:10" x14ac:dyDescent="0.25">
      <c r="A103" s="124" t="s">
        <v>78</v>
      </c>
      <c r="B103" s="125"/>
      <c r="C103" s="125"/>
      <c r="D103" s="124" t="s">
        <v>43</v>
      </c>
      <c r="E103" s="84">
        <v>3</v>
      </c>
      <c r="F103" s="121">
        <v>3</v>
      </c>
      <c r="G103" s="80"/>
      <c r="H103" s="122">
        <f t="shared" ref="H103:H116" si="4">G103*E103</f>
        <v>0</v>
      </c>
      <c r="I103" s="123"/>
    </row>
    <row r="104" spans="1:10" x14ac:dyDescent="0.25">
      <c r="A104" s="124" t="s">
        <v>47</v>
      </c>
      <c r="B104" s="125"/>
      <c r="C104" s="125"/>
      <c r="D104" s="124" t="s">
        <v>43</v>
      </c>
      <c r="E104" s="84">
        <v>2</v>
      </c>
      <c r="F104" s="121">
        <v>2</v>
      </c>
      <c r="G104" s="80"/>
      <c r="H104" s="122">
        <f t="shared" si="4"/>
        <v>0</v>
      </c>
      <c r="I104" s="123"/>
    </row>
    <row r="105" spans="1:10" x14ac:dyDescent="0.25">
      <c r="A105" s="124" t="s">
        <v>50</v>
      </c>
      <c r="B105" s="125"/>
      <c r="C105" s="125"/>
      <c r="D105" s="143" t="s">
        <v>56</v>
      </c>
      <c r="E105" s="84">
        <v>1</v>
      </c>
      <c r="F105" s="121">
        <v>1</v>
      </c>
      <c r="G105" s="80"/>
      <c r="H105" s="122">
        <f t="shared" si="4"/>
        <v>0</v>
      </c>
      <c r="I105" s="123"/>
    </row>
    <row r="106" spans="1:10" x14ac:dyDescent="0.25">
      <c r="A106" s="124" t="s">
        <v>62</v>
      </c>
      <c r="B106" s="125"/>
      <c r="C106" s="125"/>
      <c r="D106" s="143" t="s">
        <v>56</v>
      </c>
      <c r="E106" s="84">
        <v>1</v>
      </c>
      <c r="F106" s="121">
        <v>1</v>
      </c>
      <c r="G106" s="80"/>
      <c r="H106" s="122">
        <f t="shared" si="4"/>
        <v>0</v>
      </c>
      <c r="I106" s="123"/>
    </row>
    <row r="107" spans="1:10" x14ac:dyDescent="0.25">
      <c r="A107" s="124" t="s">
        <v>104</v>
      </c>
      <c r="B107" s="125"/>
      <c r="C107" s="125"/>
      <c r="D107" s="124" t="s">
        <v>43</v>
      </c>
      <c r="E107" s="84">
        <v>2</v>
      </c>
      <c r="F107" s="121">
        <v>2</v>
      </c>
      <c r="G107" s="80"/>
      <c r="H107" s="122">
        <f t="shared" si="4"/>
        <v>0</v>
      </c>
      <c r="I107" s="123"/>
    </row>
    <row r="108" spans="1:10" x14ac:dyDescent="0.25">
      <c r="A108" s="124" t="s">
        <v>45</v>
      </c>
      <c r="B108" s="125"/>
      <c r="C108" s="125"/>
      <c r="D108" s="124" t="s">
        <v>43</v>
      </c>
      <c r="E108" s="84">
        <v>3</v>
      </c>
      <c r="F108" s="121">
        <v>3</v>
      </c>
      <c r="G108" s="80"/>
      <c r="H108" s="122">
        <f t="shared" si="4"/>
        <v>0</v>
      </c>
      <c r="I108" s="123"/>
    </row>
    <row r="109" spans="1:10" x14ac:dyDescent="0.25">
      <c r="A109" s="124" t="s">
        <v>118</v>
      </c>
      <c r="B109" s="125"/>
      <c r="C109" s="125"/>
      <c r="D109" s="124" t="s">
        <v>43</v>
      </c>
      <c r="E109" s="84">
        <v>1</v>
      </c>
      <c r="F109" s="121">
        <v>1</v>
      </c>
      <c r="G109" s="80"/>
      <c r="H109" s="122">
        <f t="shared" si="4"/>
        <v>0</v>
      </c>
      <c r="I109" s="123"/>
    </row>
    <row r="110" spans="1:10" x14ac:dyDescent="0.25">
      <c r="A110" s="124" t="s">
        <v>38</v>
      </c>
      <c r="B110" s="125"/>
      <c r="C110" s="125"/>
      <c r="D110" s="124" t="s">
        <v>56</v>
      </c>
      <c r="E110" s="84">
        <v>1</v>
      </c>
      <c r="F110" s="121">
        <v>1</v>
      </c>
      <c r="G110" s="80"/>
      <c r="H110" s="122">
        <f t="shared" si="4"/>
        <v>0</v>
      </c>
      <c r="I110" s="123"/>
    </row>
    <row r="111" spans="1:10" x14ac:dyDescent="0.25">
      <c r="A111" s="124" t="s">
        <v>25</v>
      </c>
      <c r="B111" s="125"/>
      <c r="C111" s="125"/>
      <c r="D111" s="124" t="s">
        <v>56</v>
      </c>
      <c r="E111" s="84">
        <v>1</v>
      </c>
      <c r="F111" s="121">
        <v>1</v>
      </c>
      <c r="G111" s="80"/>
      <c r="H111" s="122">
        <f t="shared" si="4"/>
        <v>0</v>
      </c>
      <c r="I111" s="123"/>
    </row>
    <row r="112" spans="1:10" x14ac:dyDescent="0.25">
      <c r="A112" s="124" t="s">
        <v>39</v>
      </c>
      <c r="B112" s="125"/>
      <c r="C112" s="125"/>
      <c r="D112" s="124" t="s">
        <v>56</v>
      </c>
      <c r="E112" s="84">
        <v>2</v>
      </c>
      <c r="F112" s="121">
        <v>2</v>
      </c>
      <c r="G112" s="80"/>
      <c r="H112" s="122">
        <f t="shared" si="4"/>
        <v>0</v>
      </c>
      <c r="I112" s="123"/>
    </row>
    <row r="113" spans="1:12" x14ac:dyDescent="0.25">
      <c r="A113" s="124" t="s">
        <v>40</v>
      </c>
      <c r="B113" s="125"/>
      <c r="C113" s="125"/>
      <c r="D113" s="124" t="s">
        <v>56</v>
      </c>
      <c r="E113" s="84">
        <v>1</v>
      </c>
      <c r="F113" s="121">
        <v>1</v>
      </c>
      <c r="G113" s="80"/>
      <c r="H113" s="122">
        <f t="shared" si="4"/>
        <v>0</v>
      </c>
      <c r="I113" s="123"/>
      <c r="J113" s="14"/>
      <c r="K113" s="14"/>
      <c r="L113" s="14"/>
    </row>
    <row r="114" spans="1:12" x14ac:dyDescent="0.25">
      <c r="A114" s="124" t="s">
        <v>115</v>
      </c>
      <c r="B114" s="125"/>
      <c r="C114" s="125"/>
      <c r="D114" s="124" t="s">
        <v>43</v>
      </c>
      <c r="E114" s="84">
        <v>3</v>
      </c>
      <c r="F114" s="121">
        <v>3</v>
      </c>
      <c r="G114" s="80"/>
      <c r="H114" s="122">
        <f t="shared" si="4"/>
        <v>0</v>
      </c>
      <c r="I114" s="123"/>
    </row>
    <row r="115" spans="1:12" x14ac:dyDescent="0.25">
      <c r="A115" s="124" t="s">
        <v>55</v>
      </c>
      <c r="B115" s="125"/>
      <c r="C115" s="125"/>
      <c r="D115" s="124" t="s">
        <v>57</v>
      </c>
      <c r="E115" s="84">
        <v>1</v>
      </c>
      <c r="F115" s="121">
        <v>1</v>
      </c>
      <c r="G115" s="80"/>
      <c r="H115" s="122">
        <f t="shared" si="4"/>
        <v>0</v>
      </c>
      <c r="I115" s="123"/>
    </row>
    <row r="116" spans="1:12" x14ac:dyDescent="0.25">
      <c r="A116" s="124" t="s">
        <v>63</v>
      </c>
      <c r="B116" s="125"/>
      <c r="C116" s="125"/>
      <c r="D116" s="124" t="s">
        <v>57</v>
      </c>
      <c r="E116" s="89">
        <v>1</v>
      </c>
      <c r="F116" s="41">
        <v>1</v>
      </c>
      <c r="G116" s="61"/>
      <c r="H116" s="43">
        <f t="shared" si="4"/>
        <v>0</v>
      </c>
      <c r="I116" s="123"/>
    </row>
    <row r="117" spans="1:12" x14ac:dyDescent="0.25">
      <c r="A117" s="170"/>
      <c r="B117" s="171"/>
      <c r="C117" s="171"/>
      <c r="D117" s="125"/>
      <c r="E117" s="89">
        <f>SUM(E103:E116)</f>
        <v>23</v>
      </c>
      <c r="F117" s="41">
        <f>SUM(F103:F116)</f>
        <v>23</v>
      </c>
      <c r="G117" s="61">
        <f>SUM(G103:G116)</f>
        <v>0</v>
      </c>
      <c r="H117" s="43">
        <f>SUM(H103:H116)</f>
        <v>0</v>
      </c>
      <c r="I117" s="123"/>
    </row>
    <row r="118" spans="1:12" x14ac:dyDescent="0.25">
      <c r="F118" s="149" t="s">
        <v>59</v>
      </c>
      <c r="G118" s="149"/>
      <c r="H118" s="150"/>
      <c r="I118" s="1">
        <f>F117</f>
        <v>23</v>
      </c>
      <c r="J118" s="50"/>
    </row>
    <row r="119" spans="1:12" x14ac:dyDescent="0.25">
      <c r="F119" s="145" t="s">
        <v>60</v>
      </c>
      <c r="G119" s="145"/>
      <c r="H119" s="146"/>
      <c r="I119" s="1">
        <f>H117</f>
        <v>0</v>
      </c>
      <c r="J119" s="50"/>
    </row>
    <row r="120" spans="1:12" ht="18.75" x14ac:dyDescent="0.25">
      <c r="F120" s="169" t="s">
        <v>99</v>
      </c>
      <c r="G120" s="169"/>
      <c r="H120" s="148"/>
      <c r="I120" s="63">
        <f>(I119*100)/I118</f>
        <v>0</v>
      </c>
      <c r="J120" s="50"/>
    </row>
    <row r="122" spans="1:12" ht="25.5" x14ac:dyDescent="0.35">
      <c r="A122" s="157" t="s">
        <v>16</v>
      </c>
      <c r="B122" s="158"/>
      <c r="C122" s="158"/>
      <c r="D122" s="158"/>
      <c r="E122" s="158"/>
      <c r="F122" s="158"/>
      <c r="G122" s="158"/>
      <c r="H122" s="158"/>
      <c r="I122" s="159"/>
    </row>
    <row r="123" spans="1:12" x14ac:dyDescent="0.25">
      <c r="A123" s="154" t="s">
        <v>17</v>
      </c>
      <c r="B123" s="155"/>
      <c r="C123" s="155"/>
      <c r="D123" s="156"/>
      <c r="E123" s="154"/>
      <c r="F123" s="155"/>
      <c r="G123" s="155"/>
      <c r="H123" s="155"/>
      <c r="I123" s="156"/>
    </row>
    <row r="124" spans="1:12" ht="25.5" x14ac:dyDescent="0.25">
      <c r="A124" s="154"/>
      <c r="B124" s="155"/>
      <c r="C124" s="155"/>
      <c r="D124" s="17" t="s">
        <v>26</v>
      </c>
      <c r="E124" s="19" t="s">
        <v>51</v>
      </c>
      <c r="F124" s="55" t="s">
        <v>113</v>
      </c>
      <c r="G124" s="56" t="s">
        <v>112</v>
      </c>
      <c r="H124" s="17" t="s">
        <v>52</v>
      </c>
      <c r="I124" s="18" t="s">
        <v>27</v>
      </c>
    </row>
    <row r="125" spans="1:12" x14ac:dyDescent="0.25">
      <c r="A125" s="124" t="s">
        <v>78</v>
      </c>
      <c r="B125" s="125"/>
      <c r="C125" s="125"/>
      <c r="D125" s="124" t="s">
        <v>43</v>
      </c>
      <c r="E125" s="84">
        <v>3</v>
      </c>
      <c r="F125" s="121">
        <v>3</v>
      </c>
      <c r="G125" s="80"/>
      <c r="H125" s="122">
        <f t="shared" ref="H125:H138" si="5">G125*E125</f>
        <v>0</v>
      </c>
      <c r="I125" s="123"/>
    </row>
    <row r="126" spans="1:12" x14ac:dyDescent="0.25">
      <c r="A126" s="124" t="s">
        <v>47</v>
      </c>
      <c r="B126" s="125"/>
      <c r="C126" s="125"/>
      <c r="D126" s="124" t="s">
        <v>43</v>
      </c>
      <c r="E126" s="84">
        <v>2</v>
      </c>
      <c r="F126" s="121">
        <v>2</v>
      </c>
      <c r="G126" s="80"/>
      <c r="H126" s="122">
        <f t="shared" si="5"/>
        <v>0</v>
      </c>
      <c r="I126" s="123"/>
    </row>
    <row r="127" spans="1:12" x14ac:dyDescent="0.25">
      <c r="A127" s="124" t="s">
        <v>50</v>
      </c>
      <c r="B127" s="125"/>
      <c r="C127" s="125"/>
      <c r="D127" s="143" t="s">
        <v>56</v>
      </c>
      <c r="E127" s="84">
        <v>1</v>
      </c>
      <c r="F127" s="121">
        <v>1</v>
      </c>
      <c r="G127" s="80"/>
      <c r="H127" s="122">
        <f t="shared" si="5"/>
        <v>0</v>
      </c>
      <c r="I127" s="123"/>
    </row>
    <row r="128" spans="1:12" x14ac:dyDescent="0.25">
      <c r="A128" s="124" t="s">
        <v>62</v>
      </c>
      <c r="B128" s="125"/>
      <c r="C128" s="125"/>
      <c r="D128" s="143" t="s">
        <v>56</v>
      </c>
      <c r="E128" s="84">
        <v>1</v>
      </c>
      <c r="F128" s="121">
        <v>1</v>
      </c>
      <c r="G128" s="80"/>
      <c r="H128" s="122">
        <f t="shared" si="5"/>
        <v>0</v>
      </c>
      <c r="I128" s="123"/>
    </row>
    <row r="129" spans="1:12" x14ac:dyDescent="0.25">
      <c r="A129" s="124" t="s">
        <v>104</v>
      </c>
      <c r="B129" s="125"/>
      <c r="C129" s="125"/>
      <c r="D129" s="124" t="s">
        <v>43</v>
      </c>
      <c r="E129" s="84">
        <v>2</v>
      </c>
      <c r="F129" s="121">
        <v>2</v>
      </c>
      <c r="G129" s="80"/>
      <c r="H129" s="122">
        <f t="shared" si="5"/>
        <v>0</v>
      </c>
      <c r="I129" s="123"/>
    </row>
    <row r="130" spans="1:12" x14ac:dyDescent="0.25">
      <c r="A130" s="124" t="s">
        <v>45</v>
      </c>
      <c r="B130" s="125"/>
      <c r="C130" s="125"/>
      <c r="D130" s="124" t="s">
        <v>43</v>
      </c>
      <c r="E130" s="84">
        <v>3</v>
      </c>
      <c r="F130" s="121">
        <v>3</v>
      </c>
      <c r="G130" s="80"/>
      <c r="H130" s="122">
        <f t="shared" si="5"/>
        <v>0</v>
      </c>
      <c r="I130" s="123"/>
    </row>
    <row r="131" spans="1:12" x14ac:dyDescent="0.25">
      <c r="A131" s="124" t="s">
        <v>118</v>
      </c>
      <c r="B131" s="125"/>
      <c r="C131" s="125"/>
      <c r="D131" s="124" t="s">
        <v>43</v>
      </c>
      <c r="E131" s="84">
        <v>1</v>
      </c>
      <c r="F131" s="121">
        <v>1</v>
      </c>
      <c r="G131" s="80"/>
      <c r="H131" s="122">
        <f t="shared" si="5"/>
        <v>0</v>
      </c>
      <c r="I131" s="123"/>
    </row>
    <row r="132" spans="1:12" x14ac:dyDescent="0.25">
      <c r="A132" s="124" t="s">
        <v>38</v>
      </c>
      <c r="B132" s="125"/>
      <c r="C132" s="125"/>
      <c r="D132" s="124" t="s">
        <v>56</v>
      </c>
      <c r="E132" s="84">
        <v>1</v>
      </c>
      <c r="F132" s="121">
        <v>1</v>
      </c>
      <c r="G132" s="80"/>
      <c r="H132" s="122">
        <f t="shared" si="5"/>
        <v>0</v>
      </c>
      <c r="I132" s="123"/>
    </row>
    <row r="133" spans="1:12" x14ac:dyDescent="0.25">
      <c r="A133" s="124" t="s">
        <v>25</v>
      </c>
      <c r="B133" s="125"/>
      <c r="C133" s="125"/>
      <c r="D133" s="124" t="s">
        <v>56</v>
      </c>
      <c r="E133" s="84">
        <v>1</v>
      </c>
      <c r="F133" s="121">
        <v>1</v>
      </c>
      <c r="G133" s="80"/>
      <c r="H133" s="122">
        <f t="shared" si="5"/>
        <v>0</v>
      </c>
      <c r="I133" s="123"/>
    </row>
    <row r="134" spans="1:12" x14ac:dyDescent="0.25">
      <c r="A134" s="124" t="s">
        <v>39</v>
      </c>
      <c r="B134" s="125"/>
      <c r="C134" s="125"/>
      <c r="D134" s="124" t="s">
        <v>56</v>
      </c>
      <c r="E134" s="84">
        <v>2</v>
      </c>
      <c r="F134" s="121">
        <v>2</v>
      </c>
      <c r="G134" s="80"/>
      <c r="H134" s="122">
        <f t="shared" si="5"/>
        <v>0</v>
      </c>
      <c r="I134" s="123"/>
    </row>
    <row r="135" spans="1:12" x14ac:dyDescent="0.25">
      <c r="A135" s="124" t="s">
        <v>40</v>
      </c>
      <c r="B135" s="125"/>
      <c r="C135" s="125"/>
      <c r="D135" s="124" t="s">
        <v>56</v>
      </c>
      <c r="E135" s="84">
        <v>1</v>
      </c>
      <c r="F135" s="121">
        <v>1</v>
      </c>
      <c r="G135" s="80"/>
      <c r="H135" s="122">
        <f t="shared" si="5"/>
        <v>0</v>
      </c>
      <c r="I135" s="123"/>
      <c r="J135" s="14"/>
      <c r="K135" s="14"/>
      <c r="L135" s="14"/>
    </row>
    <row r="136" spans="1:12" x14ac:dyDescent="0.25">
      <c r="A136" s="124" t="s">
        <v>115</v>
      </c>
      <c r="B136" s="125"/>
      <c r="C136" s="125"/>
      <c r="D136" s="124" t="s">
        <v>43</v>
      </c>
      <c r="E136" s="84">
        <v>3</v>
      </c>
      <c r="F136" s="121">
        <v>3</v>
      </c>
      <c r="G136" s="80"/>
      <c r="H136" s="122">
        <f t="shared" si="5"/>
        <v>0</v>
      </c>
      <c r="I136" s="123"/>
    </row>
    <row r="137" spans="1:12" x14ac:dyDescent="0.25">
      <c r="A137" s="124" t="s">
        <v>55</v>
      </c>
      <c r="B137" s="125"/>
      <c r="C137" s="125"/>
      <c r="D137" s="124" t="s">
        <v>57</v>
      </c>
      <c r="E137" s="84">
        <v>1</v>
      </c>
      <c r="F137" s="121">
        <v>1</v>
      </c>
      <c r="G137" s="80"/>
      <c r="H137" s="122">
        <f t="shared" si="5"/>
        <v>0</v>
      </c>
      <c r="I137" s="123"/>
    </row>
    <row r="138" spans="1:12" x14ac:dyDescent="0.25">
      <c r="A138" s="124" t="s">
        <v>63</v>
      </c>
      <c r="B138" s="125"/>
      <c r="C138" s="125"/>
      <c r="D138" s="124" t="s">
        <v>57</v>
      </c>
      <c r="E138" s="89">
        <v>1</v>
      </c>
      <c r="F138" s="41">
        <v>1</v>
      </c>
      <c r="G138" s="61"/>
      <c r="H138" s="43">
        <f t="shared" si="5"/>
        <v>0</v>
      </c>
      <c r="I138" s="123"/>
    </row>
    <row r="139" spans="1:12" x14ac:dyDescent="0.25">
      <c r="A139" s="170"/>
      <c r="B139" s="171"/>
      <c r="C139" s="171"/>
      <c r="D139" s="125"/>
      <c r="E139" s="89">
        <f>SUM(E125:E138)</f>
        <v>23</v>
      </c>
      <c r="F139" s="41">
        <f>SUM(F125:F138)</f>
        <v>23</v>
      </c>
      <c r="G139" s="61">
        <f>SUM(G125:G138)</f>
        <v>0</v>
      </c>
      <c r="H139" s="43">
        <f>SUM(H125:H138)</f>
        <v>0</v>
      </c>
      <c r="I139" s="123"/>
    </row>
    <row r="140" spans="1:12" x14ac:dyDescent="0.25">
      <c r="F140" s="149" t="s">
        <v>59</v>
      </c>
      <c r="G140" s="149"/>
      <c r="H140" s="150"/>
      <c r="I140" s="1">
        <f>F139</f>
        <v>23</v>
      </c>
      <c r="J140" s="50"/>
    </row>
    <row r="141" spans="1:12" x14ac:dyDescent="0.25">
      <c r="F141" s="145" t="s">
        <v>60</v>
      </c>
      <c r="G141" s="145"/>
      <c r="H141" s="146"/>
      <c r="I141" s="1">
        <f>H139</f>
        <v>0</v>
      </c>
      <c r="J141" s="50"/>
    </row>
    <row r="142" spans="1:12" ht="18.75" x14ac:dyDescent="0.25">
      <c r="F142" s="169" t="s">
        <v>99</v>
      </c>
      <c r="G142" s="169"/>
      <c r="H142" s="148"/>
      <c r="I142" s="63">
        <f>(I141*100)/I140</f>
        <v>0</v>
      </c>
      <c r="J142" s="50"/>
    </row>
    <row r="144" spans="1:12" ht="15.75" thickBot="1" x14ac:dyDescent="0.3"/>
    <row r="145" spans="1:10" s="37" customFormat="1" ht="15" customHeight="1" x14ac:dyDescent="0.25">
      <c r="A145" s="36"/>
      <c r="B145" s="36"/>
      <c r="C145" s="36"/>
      <c r="D145" s="36"/>
      <c r="E145" s="46" t="s">
        <v>79</v>
      </c>
      <c r="F145" s="46"/>
      <c r="G145" s="36"/>
      <c r="H145" s="36"/>
      <c r="I145" s="160">
        <f>AVERAGE(I142,I120,I98,I75,I53,I31)</f>
        <v>0</v>
      </c>
      <c r="J145" s="53"/>
    </row>
    <row r="146" spans="1:10" s="37" customFormat="1" ht="15" customHeight="1" thickBot="1" x14ac:dyDescent="0.3">
      <c r="A146" s="36"/>
      <c r="B146" s="36"/>
      <c r="C146" s="36"/>
      <c r="D146" s="36"/>
      <c r="E146" s="36" t="s">
        <v>64</v>
      </c>
      <c r="F146" s="36"/>
      <c r="G146" s="36"/>
      <c r="H146" s="36"/>
      <c r="I146" s="161"/>
      <c r="J146" s="53"/>
    </row>
    <row r="147" spans="1:10" x14ac:dyDescent="0.25">
      <c r="J147" s="50"/>
    </row>
    <row r="148" spans="1:10" x14ac:dyDescent="0.25">
      <c r="A148" s="4" t="s">
        <v>11</v>
      </c>
      <c r="B148" s="5"/>
      <c r="C148" s="5"/>
      <c r="D148" s="6"/>
      <c r="E148" s="5"/>
      <c r="F148" s="4" t="s">
        <v>12</v>
      </c>
      <c r="G148" s="5"/>
      <c r="H148" s="5"/>
      <c r="I148" s="6"/>
      <c r="J148" s="50"/>
    </row>
    <row r="149" spans="1:10" x14ac:dyDescent="0.25">
      <c r="A149" s="7" t="s">
        <v>13</v>
      </c>
      <c r="B149" s="8"/>
      <c r="C149" s="8"/>
      <c r="D149" s="9"/>
      <c r="E149" s="8"/>
      <c r="F149" s="7"/>
      <c r="G149" s="8"/>
      <c r="H149" s="8"/>
      <c r="I149" s="9"/>
      <c r="J149" s="50"/>
    </row>
    <row r="150" spans="1:10" x14ac:dyDescent="0.25">
      <c r="A150" s="7"/>
      <c r="B150" s="8"/>
      <c r="C150" s="8"/>
      <c r="D150" s="9"/>
      <c r="E150" s="8"/>
      <c r="F150" s="7"/>
      <c r="G150" s="8"/>
      <c r="H150" s="8"/>
      <c r="I150" s="9"/>
      <c r="J150" s="50"/>
    </row>
    <row r="151" spans="1:10" x14ac:dyDescent="0.25">
      <c r="A151" s="7"/>
      <c r="B151" s="8"/>
      <c r="C151" s="8"/>
      <c r="D151" s="9"/>
      <c r="E151" s="8"/>
      <c r="F151" s="7"/>
      <c r="G151" s="8"/>
      <c r="H151" s="8"/>
      <c r="I151" s="9"/>
      <c r="J151" s="50"/>
    </row>
    <row r="152" spans="1:10" x14ac:dyDescent="0.25">
      <c r="A152" s="10"/>
      <c r="B152" s="11"/>
      <c r="C152" s="11"/>
      <c r="D152" s="12"/>
      <c r="E152" s="11"/>
      <c r="F152" s="10"/>
      <c r="G152" s="11"/>
      <c r="H152" s="11"/>
      <c r="I152" s="12"/>
      <c r="J152" s="50"/>
    </row>
    <row r="153" spans="1:10" x14ac:dyDescent="0.25">
      <c r="A153" s="13"/>
      <c r="B153" s="13"/>
      <c r="C153" s="14"/>
      <c r="D153" s="14"/>
      <c r="E153" s="14"/>
      <c r="F153" s="15"/>
      <c r="G153" s="14"/>
      <c r="H153" s="16" t="s">
        <v>14</v>
      </c>
      <c r="I153" s="14"/>
      <c r="J153" s="50"/>
    </row>
  </sheetData>
  <mergeCells count="57">
    <mergeCell ref="F31:H31"/>
    <mergeCell ref="E34:I34"/>
    <mergeCell ref="A1:I2"/>
    <mergeCell ref="A7:C7"/>
    <mergeCell ref="D7:I7"/>
    <mergeCell ref="A8:C8"/>
    <mergeCell ref="D8:I8"/>
    <mergeCell ref="A4:I4"/>
    <mergeCell ref="A5:C5"/>
    <mergeCell ref="A6:C6"/>
    <mergeCell ref="D6:I6"/>
    <mergeCell ref="A3:I3"/>
    <mergeCell ref="A102:C102"/>
    <mergeCell ref="A101:D101"/>
    <mergeCell ref="E101:I101"/>
    <mergeCell ref="A95:C95"/>
    <mergeCell ref="G5:H5"/>
    <mergeCell ref="A12:D12"/>
    <mergeCell ref="E12:I12"/>
    <mergeCell ref="F29:H29"/>
    <mergeCell ref="F30:H30"/>
    <mergeCell ref="A33:I33"/>
    <mergeCell ref="E56:I56"/>
    <mergeCell ref="A79:D79"/>
    <mergeCell ref="A100:I100"/>
    <mergeCell ref="A11:I11"/>
    <mergeCell ref="A13:C13"/>
    <mergeCell ref="A122:I122"/>
    <mergeCell ref="E79:I79"/>
    <mergeCell ref="A78:I78"/>
    <mergeCell ref="A57:C57"/>
    <mergeCell ref="A34:D34"/>
    <mergeCell ref="F53:H53"/>
    <mergeCell ref="F73:H73"/>
    <mergeCell ref="F74:H74"/>
    <mergeCell ref="F75:H75"/>
    <mergeCell ref="A35:C35"/>
    <mergeCell ref="F51:H51"/>
    <mergeCell ref="F52:H52"/>
    <mergeCell ref="A55:I55"/>
    <mergeCell ref="A56:D56"/>
    <mergeCell ref="F141:H141"/>
    <mergeCell ref="A80:C80"/>
    <mergeCell ref="I145:I146"/>
    <mergeCell ref="E123:I123"/>
    <mergeCell ref="A123:D123"/>
    <mergeCell ref="A124:C124"/>
    <mergeCell ref="F96:H96"/>
    <mergeCell ref="F97:H97"/>
    <mergeCell ref="F98:H98"/>
    <mergeCell ref="F119:H119"/>
    <mergeCell ref="F120:H120"/>
    <mergeCell ref="F142:H142"/>
    <mergeCell ref="A117:C117"/>
    <mergeCell ref="F118:H118"/>
    <mergeCell ref="A139:C139"/>
    <mergeCell ref="F140:H140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  <headerFooter>
    <oddHeader>&amp;CANNEXE 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L190"/>
  <sheetViews>
    <sheetView zoomScale="85" zoomScaleNormal="85" workbookViewId="0">
      <selection activeCell="F172" sqref="F172"/>
    </sheetView>
  </sheetViews>
  <sheetFormatPr baseColWidth="10" defaultRowHeight="15" x14ac:dyDescent="0.25"/>
  <cols>
    <col min="1" max="2" width="11.42578125" customWidth="1"/>
    <col min="3" max="3" width="31.28515625" customWidth="1"/>
    <col min="4" max="4" width="14.85546875" customWidth="1"/>
    <col min="5" max="5" width="10.140625" bestFit="1" customWidth="1"/>
    <col min="6" max="6" width="13.28515625" customWidth="1"/>
    <col min="7" max="7" width="8.5703125" customWidth="1"/>
    <col min="8" max="8" width="10.5703125" customWidth="1"/>
    <col min="9" max="9" width="30.85546875" customWidth="1"/>
    <col min="10" max="10" width="11.5703125" style="50"/>
  </cols>
  <sheetData>
    <row r="1" spans="1:10" x14ac:dyDescent="0.25">
      <c r="A1" s="162" t="s">
        <v>7</v>
      </c>
      <c r="B1" s="163"/>
      <c r="C1" s="163"/>
      <c r="D1" s="163"/>
      <c r="E1" s="163"/>
      <c r="F1" s="163"/>
      <c r="G1" s="163"/>
      <c r="H1" s="163"/>
      <c r="I1" s="163"/>
    </row>
    <row r="2" spans="1:10" x14ac:dyDescent="0.25">
      <c r="A2" s="164"/>
      <c r="B2" s="164"/>
      <c r="C2" s="164"/>
      <c r="D2" s="164"/>
      <c r="E2" s="164"/>
      <c r="F2" s="164"/>
      <c r="G2" s="164"/>
      <c r="H2" s="164"/>
      <c r="I2" s="164"/>
    </row>
    <row r="3" spans="1:10" ht="25.5" x14ac:dyDescent="0.35">
      <c r="A3" s="151" t="s">
        <v>8</v>
      </c>
      <c r="B3" s="152"/>
      <c r="C3" s="152"/>
      <c r="D3" s="152"/>
      <c r="E3" s="152"/>
      <c r="F3" s="152"/>
      <c r="G3" s="152"/>
      <c r="H3" s="152"/>
      <c r="I3" s="153"/>
    </row>
    <row r="4" spans="1:10" x14ac:dyDescent="0.25">
      <c r="A4" s="165" t="s">
        <v>6</v>
      </c>
      <c r="B4" s="165"/>
      <c r="C4" s="165"/>
      <c r="D4" s="2" t="s">
        <v>0</v>
      </c>
      <c r="E4" s="65"/>
      <c r="F4" s="49" t="s">
        <v>2</v>
      </c>
      <c r="G4" s="167" t="s">
        <v>1</v>
      </c>
      <c r="H4" s="168"/>
      <c r="I4" s="1"/>
      <c r="J4" s="77"/>
    </row>
    <row r="5" spans="1:10" ht="18" customHeight="1" x14ac:dyDescent="0.25">
      <c r="A5" s="165" t="s">
        <v>5</v>
      </c>
      <c r="B5" s="165"/>
      <c r="C5" s="165"/>
      <c r="D5" s="166"/>
      <c r="E5" s="166"/>
      <c r="F5" s="166"/>
      <c r="G5" s="166"/>
      <c r="H5" s="166"/>
      <c r="I5" s="166"/>
      <c r="J5" s="77"/>
    </row>
    <row r="6" spans="1:10" ht="18" customHeight="1" x14ac:dyDescent="0.25">
      <c r="A6" s="165" t="s">
        <v>4</v>
      </c>
      <c r="B6" s="165"/>
      <c r="C6" s="165"/>
      <c r="D6" s="166"/>
      <c r="E6" s="166"/>
      <c r="F6" s="166"/>
      <c r="G6" s="166"/>
      <c r="H6" s="166"/>
      <c r="I6" s="166"/>
      <c r="J6" s="77"/>
    </row>
    <row r="7" spans="1:10" ht="18" customHeight="1" x14ac:dyDescent="0.25">
      <c r="A7" s="165" t="s">
        <v>3</v>
      </c>
      <c r="B7" s="165"/>
      <c r="C7" s="165"/>
      <c r="D7" s="166"/>
      <c r="E7" s="166"/>
      <c r="F7" s="166"/>
      <c r="G7" s="166"/>
      <c r="H7" s="166"/>
      <c r="I7" s="166"/>
      <c r="J7" s="77"/>
    </row>
    <row r="8" spans="1:10" x14ac:dyDescent="0.25">
      <c r="J8" s="77"/>
    </row>
    <row r="9" spans="1:10" x14ac:dyDescent="0.25">
      <c r="J9" s="77"/>
    </row>
    <row r="10" spans="1:10" ht="25.5" x14ac:dyDescent="0.35">
      <c r="A10" s="151" t="s">
        <v>19</v>
      </c>
      <c r="B10" s="152"/>
      <c r="C10" s="152"/>
      <c r="D10" s="152"/>
      <c r="E10" s="152"/>
      <c r="F10" s="152"/>
      <c r="G10" s="152"/>
      <c r="H10" s="152"/>
      <c r="I10" s="153"/>
      <c r="J10" s="77"/>
    </row>
    <row r="11" spans="1:10" x14ac:dyDescent="0.25">
      <c r="A11" s="154" t="s">
        <v>17</v>
      </c>
      <c r="B11" s="155"/>
      <c r="C11" s="155"/>
      <c r="D11" s="156"/>
      <c r="E11" s="67"/>
      <c r="F11" s="155"/>
      <c r="G11" s="155"/>
      <c r="H11" s="155"/>
      <c r="I11" s="156"/>
      <c r="J11" s="77"/>
    </row>
    <row r="12" spans="1:10" ht="33.75" customHeight="1" x14ac:dyDescent="0.25">
      <c r="A12" s="154"/>
      <c r="B12" s="155"/>
      <c r="C12" s="155"/>
      <c r="D12" s="54" t="s">
        <v>26</v>
      </c>
      <c r="E12" s="83" t="s">
        <v>51</v>
      </c>
      <c r="F12" s="55" t="s">
        <v>113</v>
      </c>
      <c r="G12" s="131" t="s">
        <v>112</v>
      </c>
      <c r="H12" s="57" t="s">
        <v>52</v>
      </c>
      <c r="I12" s="58" t="s">
        <v>27</v>
      </c>
      <c r="J12" s="77"/>
    </row>
    <row r="13" spans="1:10" x14ac:dyDescent="0.25">
      <c r="A13" s="172" t="s">
        <v>142</v>
      </c>
      <c r="B13" s="173"/>
      <c r="C13" s="174"/>
      <c r="D13" s="130" t="s">
        <v>43</v>
      </c>
      <c r="E13" s="84">
        <v>3</v>
      </c>
      <c r="F13" s="68">
        <f>IF(G13="NE","0",E13)</f>
        <v>3</v>
      </c>
      <c r="G13" s="80"/>
      <c r="H13" s="69">
        <f t="shared" ref="H13" si="0">IF(F13="0","",G13*F13)</f>
        <v>0</v>
      </c>
      <c r="I13" s="70"/>
      <c r="J13" s="77"/>
    </row>
    <row r="14" spans="1:10" x14ac:dyDescent="0.25">
      <c r="A14" s="117" t="s">
        <v>123</v>
      </c>
      <c r="B14" s="118"/>
      <c r="C14" s="118"/>
      <c r="D14" s="130" t="s">
        <v>43</v>
      </c>
      <c r="E14" s="84">
        <v>1</v>
      </c>
      <c r="F14" s="68">
        <f t="shared" ref="F14:F39" si="1">IF(G14="NE","0",E14)</f>
        <v>1</v>
      </c>
      <c r="G14" s="80"/>
      <c r="H14" s="69">
        <f t="shared" ref="H14:H39" si="2">IF(F14="0","",G14*F14)</f>
        <v>0</v>
      </c>
      <c r="I14" s="70"/>
      <c r="J14" s="77" t="s">
        <v>2</v>
      </c>
    </row>
    <row r="15" spans="1:10" x14ac:dyDescent="0.25">
      <c r="A15" s="117" t="s">
        <v>66</v>
      </c>
      <c r="B15" s="118"/>
      <c r="C15" s="118"/>
      <c r="D15" s="130" t="s">
        <v>43</v>
      </c>
      <c r="E15" s="84">
        <v>3</v>
      </c>
      <c r="F15" s="68">
        <f t="shared" si="1"/>
        <v>3</v>
      </c>
      <c r="G15" s="80"/>
      <c r="H15" s="69">
        <f t="shared" si="2"/>
        <v>0</v>
      </c>
      <c r="I15" s="70"/>
    </row>
    <row r="16" spans="1:10" x14ac:dyDescent="0.25">
      <c r="A16" s="117" t="s">
        <v>104</v>
      </c>
      <c r="B16" s="118"/>
      <c r="C16" s="118"/>
      <c r="D16" s="130" t="s">
        <v>43</v>
      </c>
      <c r="E16" s="84">
        <v>3</v>
      </c>
      <c r="F16" s="68">
        <f t="shared" si="1"/>
        <v>3</v>
      </c>
      <c r="G16" s="80"/>
      <c r="H16" s="69">
        <f t="shared" si="2"/>
        <v>0</v>
      </c>
      <c r="I16" s="70"/>
    </row>
    <row r="17" spans="1:11" ht="15.75" x14ac:dyDescent="0.25">
      <c r="A17" s="117" t="s">
        <v>45</v>
      </c>
      <c r="B17" s="118"/>
      <c r="C17" s="118"/>
      <c r="D17" s="130" t="s">
        <v>43</v>
      </c>
      <c r="E17" s="84">
        <v>2</v>
      </c>
      <c r="F17" s="68">
        <f t="shared" si="1"/>
        <v>2</v>
      </c>
      <c r="G17" s="80"/>
      <c r="H17" s="69">
        <f t="shared" si="2"/>
        <v>0</v>
      </c>
      <c r="I17" s="70"/>
      <c r="J17" s="71" t="s">
        <v>2</v>
      </c>
    </row>
    <row r="18" spans="1:11" ht="15.75" x14ac:dyDescent="0.25">
      <c r="A18" s="117" t="s">
        <v>143</v>
      </c>
      <c r="B18" s="118"/>
      <c r="C18" s="118"/>
      <c r="D18" s="130" t="s">
        <v>43</v>
      </c>
      <c r="E18" s="84">
        <v>3</v>
      </c>
      <c r="F18" s="68">
        <f t="shared" si="1"/>
        <v>3</v>
      </c>
      <c r="G18" s="80"/>
      <c r="H18" s="69">
        <f t="shared" si="2"/>
        <v>0</v>
      </c>
      <c r="I18" s="70"/>
      <c r="J18" s="71" t="s">
        <v>2</v>
      </c>
    </row>
    <row r="19" spans="1:11" ht="15.75" x14ac:dyDescent="0.25">
      <c r="A19" s="117" t="s">
        <v>144</v>
      </c>
      <c r="B19" s="118"/>
      <c r="C19" s="118"/>
      <c r="D19" s="130" t="s">
        <v>43</v>
      </c>
      <c r="E19" s="84">
        <v>3</v>
      </c>
      <c r="F19" s="68">
        <f t="shared" si="1"/>
        <v>3</v>
      </c>
      <c r="G19" s="80"/>
      <c r="H19" s="69">
        <f t="shared" si="2"/>
        <v>0</v>
      </c>
      <c r="I19" s="70"/>
      <c r="J19" s="71" t="s">
        <v>2</v>
      </c>
      <c r="K19" t="s">
        <v>2</v>
      </c>
    </row>
    <row r="20" spans="1:11" ht="15.75" x14ac:dyDescent="0.25">
      <c r="A20" s="117" t="s">
        <v>145</v>
      </c>
      <c r="B20" s="118"/>
      <c r="C20" s="118"/>
      <c r="D20" s="130" t="s">
        <v>43</v>
      </c>
      <c r="E20" s="84">
        <v>3</v>
      </c>
      <c r="F20" s="68">
        <f t="shared" si="1"/>
        <v>3</v>
      </c>
      <c r="G20" s="80"/>
      <c r="H20" s="69">
        <f t="shared" si="2"/>
        <v>0</v>
      </c>
      <c r="I20" s="70"/>
      <c r="J20" s="71" t="s">
        <v>2</v>
      </c>
    </row>
    <row r="21" spans="1:11" ht="15.75" x14ac:dyDescent="0.25">
      <c r="A21" s="117" t="s">
        <v>146</v>
      </c>
      <c r="B21" s="118"/>
      <c r="C21" s="118"/>
      <c r="D21" s="130" t="s">
        <v>43</v>
      </c>
      <c r="E21" s="84">
        <v>3</v>
      </c>
      <c r="F21" s="92">
        <f t="shared" si="1"/>
        <v>3</v>
      </c>
      <c r="G21" s="80"/>
      <c r="H21" s="93">
        <f t="shared" si="2"/>
        <v>0</v>
      </c>
      <c r="I21" s="95"/>
      <c r="J21" s="71" t="s">
        <v>2</v>
      </c>
    </row>
    <row r="22" spans="1:11" ht="15.75" x14ac:dyDescent="0.25">
      <c r="A22" s="117" t="s">
        <v>73</v>
      </c>
      <c r="B22" s="118"/>
      <c r="C22" s="118"/>
      <c r="D22" s="130" t="s">
        <v>43</v>
      </c>
      <c r="E22" s="84">
        <v>3</v>
      </c>
      <c r="F22" s="68">
        <f t="shared" si="1"/>
        <v>3</v>
      </c>
      <c r="G22" s="80"/>
      <c r="H22" s="69">
        <f t="shared" si="2"/>
        <v>0</v>
      </c>
      <c r="I22" s="70"/>
      <c r="J22" s="71" t="s">
        <v>2</v>
      </c>
    </row>
    <row r="23" spans="1:11" ht="15.75" x14ac:dyDescent="0.25">
      <c r="A23" s="117" t="s">
        <v>68</v>
      </c>
      <c r="B23" s="118"/>
      <c r="C23" s="118"/>
      <c r="D23" s="130" t="s">
        <v>43</v>
      </c>
      <c r="E23" s="84">
        <v>2</v>
      </c>
      <c r="F23" s="68">
        <f t="shared" si="1"/>
        <v>2</v>
      </c>
      <c r="G23" s="80"/>
      <c r="H23" s="69">
        <f t="shared" si="2"/>
        <v>0</v>
      </c>
      <c r="I23" s="70"/>
      <c r="J23" s="71" t="s">
        <v>2</v>
      </c>
    </row>
    <row r="24" spans="1:11" ht="15.75" x14ac:dyDescent="0.25">
      <c r="A24" s="117" t="s">
        <v>147</v>
      </c>
      <c r="B24" s="118"/>
      <c r="C24" s="118"/>
      <c r="D24" s="130" t="s">
        <v>43</v>
      </c>
      <c r="E24" s="84">
        <v>3</v>
      </c>
      <c r="F24" s="68">
        <f t="shared" si="1"/>
        <v>3</v>
      </c>
      <c r="G24" s="80"/>
      <c r="H24" s="69">
        <f t="shared" si="2"/>
        <v>0</v>
      </c>
      <c r="I24" s="70"/>
      <c r="J24" s="71" t="s">
        <v>2</v>
      </c>
    </row>
    <row r="25" spans="1:11" ht="15.75" x14ac:dyDescent="0.25">
      <c r="A25" s="117" t="s">
        <v>148</v>
      </c>
      <c r="B25" s="118"/>
      <c r="C25" s="118"/>
      <c r="D25" s="130" t="s">
        <v>43</v>
      </c>
      <c r="E25" s="84">
        <v>2</v>
      </c>
      <c r="F25" s="68">
        <f t="shared" si="1"/>
        <v>2</v>
      </c>
      <c r="G25" s="80"/>
      <c r="H25" s="69">
        <f t="shared" si="2"/>
        <v>0</v>
      </c>
      <c r="I25" s="70"/>
      <c r="J25" s="71"/>
    </row>
    <row r="26" spans="1:11" ht="15.75" x14ac:dyDescent="0.25">
      <c r="A26" s="117" t="s">
        <v>67</v>
      </c>
      <c r="B26" s="118"/>
      <c r="C26" s="118"/>
      <c r="D26" s="130" t="s">
        <v>43</v>
      </c>
      <c r="E26" s="84">
        <v>3</v>
      </c>
      <c r="F26" s="68">
        <f t="shared" si="1"/>
        <v>3</v>
      </c>
      <c r="G26" s="80"/>
      <c r="H26" s="69">
        <f t="shared" si="2"/>
        <v>0</v>
      </c>
      <c r="I26" s="70"/>
      <c r="J26" s="71"/>
    </row>
    <row r="27" spans="1:11" ht="15.75" x14ac:dyDescent="0.25">
      <c r="A27" s="117" t="s">
        <v>107</v>
      </c>
      <c r="B27" s="118"/>
      <c r="C27" s="118"/>
      <c r="D27" s="130" t="s">
        <v>43</v>
      </c>
      <c r="E27" s="84">
        <v>3</v>
      </c>
      <c r="F27" s="68">
        <f t="shared" si="1"/>
        <v>3</v>
      </c>
      <c r="G27" s="80"/>
      <c r="H27" s="69">
        <f t="shared" si="2"/>
        <v>0</v>
      </c>
      <c r="I27" s="70"/>
      <c r="J27" s="71" t="s">
        <v>2</v>
      </c>
    </row>
    <row r="28" spans="1:11" x14ac:dyDescent="0.25">
      <c r="A28" s="117" t="s">
        <v>149</v>
      </c>
      <c r="B28" s="118"/>
      <c r="C28" s="118"/>
      <c r="D28" s="130" t="s">
        <v>43</v>
      </c>
      <c r="E28" s="84">
        <v>1</v>
      </c>
      <c r="F28" s="68">
        <f t="shared" si="1"/>
        <v>1</v>
      </c>
      <c r="G28" s="80"/>
      <c r="H28" s="69">
        <f t="shared" si="2"/>
        <v>0</v>
      </c>
      <c r="I28" s="70"/>
    </row>
    <row r="29" spans="1:11" x14ac:dyDescent="0.25">
      <c r="A29" s="124" t="s">
        <v>58</v>
      </c>
      <c r="B29" s="125"/>
      <c r="C29" s="125"/>
      <c r="D29" s="130" t="s">
        <v>56</v>
      </c>
      <c r="E29" s="84">
        <v>1</v>
      </c>
      <c r="F29" s="121">
        <f t="shared" si="1"/>
        <v>1</v>
      </c>
      <c r="G29" s="80"/>
      <c r="H29" s="122">
        <f t="shared" si="2"/>
        <v>0</v>
      </c>
      <c r="I29" s="123"/>
    </row>
    <row r="30" spans="1:11" x14ac:dyDescent="0.25">
      <c r="A30" s="124" t="s">
        <v>150</v>
      </c>
      <c r="B30" s="125"/>
      <c r="C30" s="125"/>
      <c r="D30" s="130" t="s">
        <v>56</v>
      </c>
      <c r="E30" s="84">
        <v>2</v>
      </c>
      <c r="F30" s="121">
        <f t="shared" si="1"/>
        <v>2</v>
      </c>
      <c r="G30" s="80"/>
      <c r="H30" s="122">
        <f t="shared" si="2"/>
        <v>0</v>
      </c>
      <c r="I30" s="123"/>
    </row>
    <row r="31" spans="1:11" x14ac:dyDescent="0.25">
      <c r="A31" s="124" t="s">
        <v>62</v>
      </c>
      <c r="B31" s="125"/>
      <c r="C31" s="125"/>
      <c r="D31" s="130" t="s">
        <v>56</v>
      </c>
      <c r="E31" s="84">
        <v>2</v>
      </c>
      <c r="F31" s="121">
        <f t="shared" si="1"/>
        <v>2</v>
      </c>
      <c r="G31" s="80"/>
      <c r="H31" s="122">
        <f t="shared" si="2"/>
        <v>0</v>
      </c>
      <c r="I31" s="123"/>
    </row>
    <row r="32" spans="1:11" x14ac:dyDescent="0.25">
      <c r="A32" s="124" t="s">
        <v>151</v>
      </c>
      <c r="B32" s="125"/>
      <c r="C32" s="125"/>
      <c r="D32" s="130" t="s">
        <v>56</v>
      </c>
      <c r="E32" s="84">
        <v>3</v>
      </c>
      <c r="F32" s="121">
        <f t="shared" si="1"/>
        <v>3</v>
      </c>
      <c r="G32" s="80"/>
      <c r="H32" s="122">
        <f t="shared" si="2"/>
        <v>0</v>
      </c>
      <c r="I32" s="123"/>
    </row>
    <row r="33" spans="1:10" x14ac:dyDescent="0.25">
      <c r="A33" s="117" t="s">
        <v>152</v>
      </c>
      <c r="B33" s="118"/>
      <c r="C33" s="118"/>
      <c r="D33" s="130" t="s">
        <v>56</v>
      </c>
      <c r="E33" s="84">
        <v>3</v>
      </c>
      <c r="F33" s="68">
        <f t="shared" si="1"/>
        <v>3</v>
      </c>
      <c r="G33" s="80"/>
      <c r="H33" s="69">
        <f t="shared" si="2"/>
        <v>0</v>
      </c>
      <c r="I33" s="70"/>
    </row>
    <row r="34" spans="1:10" x14ac:dyDescent="0.25">
      <c r="A34" s="117" t="s">
        <v>153</v>
      </c>
      <c r="B34" s="118"/>
      <c r="C34" s="118"/>
      <c r="D34" s="130" t="s">
        <v>56</v>
      </c>
      <c r="E34" s="84">
        <v>1</v>
      </c>
      <c r="F34" s="68">
        <f t="shared" si="1"/>
        <v>1</v>
      </c>
      <c r="G34" s="80"/>
      <c r="H34" s="69">
        <f t="shared" si="2"/>
        <v>0</v>
      </c>
      <c r="I34" s="70"/>
    </row>
    <row r="35" spans="1:10" x14ac:dyDescent="0.25">
      <c r="A35" s="117" t="s">
        <v>25</v>
      </c>
      <c r="B35" s="118"/>
      <c r="C35" s="118"/>
      <c r="D35" s="130" t="s">
        <v>56</v>
      </c>
      <c r="E35" s="84">
        <v>1</v>
      </c>
      <c r="F35" s="68">
        <f t="shared" si="1"/>
        <v>1</v>
      </c>
      <c r="G35" s="80"/>
      <c r="H35" s="69">
        <f t="shared" si="2"/>
        <v>0</v>
      </c>
      <c r="I35" s="70"/>
    </row>
    <row r="36" spans="1:10" x14ac:dyDescent="0.25">
      <c r="A36" s="117" t="s">
        <v>154</v>
      </c>
      <c r="B36" s="118"/>
      <c r="C36" s="118"/>
      <c r="D36" s="130" t="s">
        <v>56</v>
      </c>
      <c r="E36" s="84">
        <v>2</v>
      </c>
      <c r="F36" s="68">
        <f t="shared" si="1"/>
        <v>2</v>
      </c>
      <c r="G36" s="80"/>
      <c r="H36" s="69">
        <f t="shared" si="2"/>
        <v>0</v>
      </c>
      <c r="I36" s="70"/>
    </row>
    <row r="37" spans="1:10" x14ac:dyDescent="0.25">
      <c r="A37" s="117" t="s">
        <v>155</v>
      </c>
      <c r="B37" s="118"/>
      <c r="C37" s="118"/>
      <c r="D37" s="130" t="s">
        <v>56</v>
      </c>
      <c r="E37" s="84">
        <v>1</v>
      </c>
      <c r="F37" s="68">
        <f t="shared" si="1"/>
        <v>1</v>
      </c>
      <c r="G37" s="80"/>
      <c r="H37" s="69">
        <f t="shared" si="2"/>
        <v>0</v>
      </c>
      <c r="I37" s="70"/>
    </row>
    <row r="38" spans="1:10" x14ac:dyDescent="0.25">
      <c r="A38" s="117" t="s">
        <v>70</v>
      </c>
      <c r="B38" s="118"/>
      <c r="C38" s="118"/>
      <c r="D38" s="130" t="s">
        <v>56</v>
      </c>
      <c r="E38" s="84">
        <v>1</v>
      </c>
      <c r="F38" s="68">
        <f t="shared" si="1"/>
        <v>1</v>
      </c>
      <c r="G38" s="80"/>
      <c r="H38" s="69">
        <f t="shared" si="2"/>
        <v>0</v>
      </c>
      <c r="I38" s="70"/>
    </row>
    <row r="39" spans="1:10" x14ac:dyDescent="0.25">
      <c r="A39" s="117" t="s">
        <v>71</v>
      </c>
      <c r="B39" s="118" t="s">
        <v>43</v>
      </c>
      <c r="C39" s="118"/>
      <c r="D39" s="130" t="s">
        <v>56</v>
      </c>
      <c r="E39" s="84">
        <v>1</v>
      </c>
      <c r="F39" s="68">
        <f t="shared" si="1"/>
        <v>1</v>
      </c>
      <c r="G39" s="80"/>
      <c r="H39" s="69">
        <f t="shared" si="2"/>
        <v>0</v>
      </c>
      <c r="I39" s="70"/>
    </row>
    <row r="40" spans="1:10" s="27" customFormat="1" x14ac:dyDescent="0.25">
      <c r="A40" s="44"/>
      <c r="B40" s="41"/>
      <c r="C40" s="41"/>
      <c r="D40" s="42"/>
      <c r="E40" s="85">
        <f>SUM(E13:E39)</f>
        <v>59</v>
      </c>
      <c r="F40" s="59">
        <f>SUM(F13:F39)</f>
        <v>59</v>
      </c>
      <c r="G40" s="60">
        <f>SUM(G13:G39)</f>
        <v>0</v>
      </c>
      <c r="H40" s="82">
        <f>SUM(H13:H39)</f>
        <v>0</v>
      </c>
      <c r="I40" s="66"/>
      <c r="J40" s="51"/>
    </row>
    <row r="41" spans="1:10" x14ac:dyDescent="0.25">
      <c r="F41" s="149" t="s">
        <v>59</v>
      </c>
      <c r="G41" s="149"/>
      <c r="H41" s="150"/>
      <c r="I41" s="1">
        <f>F40</f>
        <v>59</v>
      </c>
    </row>
    <row r="42" spans="1:10" x14ac:dyDescent="0.25">
      <c r="F42" s="145" t="s">
        <v>60</v>
      </c>
      <c r="G42" s="145"/>
      <c r="H42" s="146"/>
      <c r="I42" s="1">
        <f>H40</f>
        <v>0</v>
      </c>
    </row>
    <row r="43" spans="1:10" ht="18.75" x14ac:dyDescent="0.25">
      <c r="F43" s="169" t="s">
        <v>99</v>
      </c>
      <c r="G43" s="169"/>
      <c r="H43" s="148"/>
      <c r="I43" s="63">
        <f>(I42*100)/I41</f>
        <v>0</v>
      </c>
    </row>
    <row r="45" spans="1:10" ht="25.5" x14ac:dyDescent="0.35">
      <c r="A45" s="151" t="s">
        <v>108</v>
      </c>
      <c r="B45" s="152"/>
      <c r="C45" s="152"/>
      <c r="D45" s="152"/>
      <c r="E45" s="152"/>
      <c r="F45" s="152"/>
      <c r="G45" s="152"/>
      <c r="H45" s="152"/>
      <c r="I45" s="153"/>
    </row>
    <row r="46" spans="1:10" x14ac:dyDescent="0.25">
      <c r="A46" s="154" t="s">
        <v>17</v>
      </c>
      <c r="B46" s="155"/>
      <c r="C46" s="155"/>
      <c r="D46" s="156"/>
      <c r="E46" s="74"/>
      <c r="F46" s="155"/>
      <c r="G46" s="155"/>
      <c r="H46" s="155"/>
      <c r="I46" s="156"/>
    </row>
    <row r="47" spans="1:10" ht="33.75" customHeight="1" x14ac:dyDescent="0.25">
      <c r="A47" s="154"/>
      <c r="B47" s="155"/>
      <c r="C47" s="155"/>
      <c r="D47" s="54" t="s">
        <v>26</v>
      </c>
      <c r="E47" s="83" t="s">
        <v>51</v>
      </c>
      <c r="F47" s="55" t="s">
        <v>113</v>
      </c>
      <c r="G47" s="131" t="s">
        <v>112</v>
      </c>
      <c r="H47" s="57" t="s">
        <v>52</v>
      </c>
      <c r="I47" s="58" t="s">
        <v>27</v>
      </c>
    </row>
    <row r="48" spans="1:10" x14ac:dyDescent="0.25">
      <c r="A48" s="117" t="s">
        <v>78</v>
      </c>
      <c r="B48" s="118"/>
      <c r="C48" s="118"/>
      <c r="D48" s="117" t="s">
        <v>43</v>
      </c>
      <c r="E48" s="84">
        <v>3</v>
      </c>
      <c r="F48" s="75">
        <f>IF(G48="NE","0",E48)</f>
        <v>3</v>
      </c>
      <c r="G48" s="80"/>
      <c r="H48" s="76">
        <f t="shared" ref="H48" si="3">IF(F48="0","",G48*F48)</f>
        <v>0</v>
      </c>
      <c r="I48" s="73"/>
    </row>
    <row r="49" spans="1:12" x14ac:dyDescent="0.25">
      <c r="A49" s="117" t="s">
        <v>50</v>
      </c>
      <c r="B49" s="118"/>
      <c r="C49" s="118"/>
      <c r="D49" s="117" t="s">
        <v>56</v>
      </c>
      <c r="E49" s="84">
        <v>1</v>
      </c>
      <c r="F49" s="75">
        <f t="shared" ref="F49:F66" si="4">IF(G49="NE","0",E49)</f>
        <v>1</v>
      </c>
      <c r="G49" s="80"/>
      <c r="H49" s="76">
        <f t="shared" ref="H49:H66" si="5">IF(F49="0","",G49*F49)</f>
        <v>0</v>
      </c>
      <c r="I49" s="73"/>
    </row>
    <row r="50" spans="1:12" x14ac:dyDescent="0.25">
      <c r="A50" s="117" t="s">
        <v>66</v>
      </c>
      <c r="B50" s="118"/>
      <c r="C50" s="118"/>
      <c r="D50" s="117" t="s">
        <v>43</v>
      </c>
      <c r="E50" s="84">
        <v>3</v>
      </c>
      <c r="F50" s="75">
        <f t="shared" si="4"/>
        <v>3</v>
      </c>
      <c r="G50" s="80"/>
      <c r="H50" s="76">
        <f t="shared" si="5"/>
        <v>0</v>
      </c>
      <c r="I50" s="73"/>
    </row>
    <row r="51" spans="1:12" s="33" customFormat="1" x14ac:dyDescent="0.25">
      <c r="A51" s="117" t="s">
        <v>40</v>
      </c>
      <c r="B51" s="118"/>
      <c r="C51" s="118"/>
      <c r="D51" s="117" t="s">
        <v>56</v>
      </c>
      <c r="E51" s="84">
        <v>1</v>
      </c>
      <c r="F51" s="75">
        <f t="shared" si="4"/>
        <v>1</v>
      </c>
      <c r="G51" s="80"/>
      <c r="H51" s="76">
        <f t="shared" si="5"/>
        <v>0</v>
      </c>
      <c r="I51" s="73"/>
      <c r="J51" s="52"/>
      <c r="K51" s="48"/>
      <c r="L51" s="48"/>
    </row>
    <row r="52" spans="1:12" x14ac:dyDescent="0.25">
      <c r="A52" s="117" t="s">
        <v>104</v>
      </c>
      <c r="B52" s="118"/>
      <c r="C52" s="118"/>
      <c r="D52" s="117" t="s">
        <v>43</v>
      </c>
      <c r="E52" s="84">
        <v>2</v>
      </c>
      <c r="F52" s="75">
        <f t="shared" si="4"/>
        <v>2</v>
      </c>
      <c r="G52" s="80"/>
      <c r="H52" s="76">
        <f t="shared" si="5"/>
        <v>0</v>
      </c>
      <c r="I52" s="73"/>
    </row>
    <row r="53" spans="1:12" x14ac:dyDescent="0.25">
      <c r="A53" s="117" t="s">
        <v>45</v>
      </c>
      <c r="B53" s="118"/>
      <c r="C53" s="118"/>
      <c r="D53" s="117" t="s">
        <v>43</v>
      </c>
      <c r="E53" s="84">
        <v>3</v>
      </c>
      <c r="F53" s="75">
        <f t="shared" si="4"/>
        <v>3</v>
      </c>
      <c r="G53" s="80"/>
      <c r="H53" s="76">
        <f t="shared" si="5"/>
        <v>0</v>
      </c>
      <c r="I53" s="73"/>
    </row>
    <row r="54" spans="1:12" x14ac:dyDescent="0.25">
      <c r="A54" s="117" t="s">
        <v>118</v>
      </c>
      <c r="B54" s="118"/>
      <c r="C54" s="118"/>
      <c r="D54" s="117" t="s">
        <v>43</v>
      </c>
      <c r="E54" s="84">
        <v>3</v>
      </c>
      <c r="F54" s="75">
        <f t="shared" si="4"/>
        <v>3</v>
      </c>
      <c r="G54" s="80"/>
      <c r="H54" s="76">
        <f t="shared" si="5"/>
        <v>0</v>
      </c>
      <c r="I54" s="73"/>
    </row>
    <row r="55" spans="1:12" x14ac:dyDescent="0.25">
      <c r="A55" s="117" t="s">
        <v>107</v>
      </c>
      <c r="B55" s="118"/>
      <c r="C55" s="118"/>
      <c r="D55" s="117" t="s">
        <v>43</v>
      </c>
      <c r="E55" s="84">
        <v>3</v>
      </c>
      <c r="F55" s="75">
        <f t="shared" si="4"/>
        <v>3</v>
      </c>
      <c r="G55" s="80"/>
      <c r="H55" s="76">
        <f t="shared" si="5"/>
        <v>0</v>
      </c>
      <c r="I55" s="73"/>
    </row>
    <row r="56" spans="1:12" x14ac:dyDescent="0.25">
      <c r="A56" s="117" t="s">
        <v>156</v>
      </c>
      <c r="B56" s="118"/>
      <c r="C56" s="118"/>
      <c r="D56" s="117" t="s">
        <v>43</v>
      </c>
      <c r="E56" s="84">
        <v>3</v>
      </c>
      <c r="F56" s="75">
        <f t="shared" si="4"/>
        <v>3</v>
      </c>
      <c r="G56" s="80"/>
      <c r="H56" s="76">
        <f t="shared" si="5"/>
        <v>0</v>
      </c>
      <c r="I56" s="73"/>
    </row>
    <row r="57" spans="1:12" x14ac:dyDescent="0.25">
      <c r="A57" s="117" t="s">
        <v>73</v>
      </c>
      <c r="B57" s="118"/>
      <c r="C57" s="118"/>
      <c r="D57" s="117" t="s">
        <v>43</v>
      </c>
      <c r="E57" s="84">
        <v>2</v>
      </c>
      <c r="F57" s="75">
        <f t="shared" si="4"/>
        <v>2</v>
      </c>
      <c r="G57" s="80"/>
      <c r="H57" s="76">
        <f t="shared" si="5"/>
        <v>0</v>
      </c>
      <c r="I57" s="73"/>
    </row>
    <row r="58" spans="1:12" x14ac:dyDescent="0.25">
      <c r="A58" s="117" t="s">
        <v>67</v>
      </c>
      <c r="B58" s="118"/>
      <c r="C58" s="118"/>
      <c r="D58" s="117" t="s">
        <v>43</v>
      </c>
      <c r="E58" s="84">
        <v>2</v>
      </c>
      <c r="F58" s="75">
        <f t="shared" si="4"/>
        <v>2</v>
      </c>
      <c r="G58" s="80"/>
      <c r="H58" s="76">
        <f t="shared" si="5"/>
        <v>0</v>
      </c>
      <c r="I58" s="73"/>
    </row>
    <row r="59" spans="1:12" x14ac:dyDescent="0.25">
      <c r="A59" s="117" t="s">
        <v>62</v>
      </c>
      <c r="B59" s="118"/>
      <c r="C59" s="118"/>
      <c r="D59" s="117" t="s">
        <v>56</v>
      </c>
      <c r="E59" s="84">
        <v>1</v>
      </c>
      <c r="F59" s="75">
        <f t="shared" si="4"/>
        <v>1</v>
      </c>
      <c r="G59" s="80"/>
      <c r="H59" s="76">
        <f t="shared" si="5"/>
        <v>0</v>
      </c>
      <c r="I59" s="73"/>
    </row>
    <row r="60" spans="1:12" x14ac:dyDescent="0.25">
      <c r="A60" s="129" t="s">
        <v>150</v>
      </c>
      <c r="B60" s="125"/>
      <c r="C60" s="125"/>
      <c r="D60" s="124" t="s">
        <v>56</v>
      </c>
      <c r="E60" s="84">
        <v>2</v>
      </c>
      <c r="F60" s="121">
        <f t="shared" si="4"/>
        <v>2</v>
      </c>
      <c r="G60" s="80"/>
      <c r="H60" s="122">
        <f t="shared" si="5"/>
        <v>0</v>
      </c>
      <c r="I60" s="123"/>
    </row>
    <row r="61" spans="1:12" x14ac:dyDescent="0.25">
      <c r="A61" s="117" t="s">
        <v>38</v>
      </c>
      <c r="B61" s="118"/>
      <c r="C61" s="118"/>
      <c r="D61" s="117" t="s">
        <v>56</v>
      </c>
      <c r="E61" s="84">
        <v>1</v>
      </c>
      <c r="F61" s="75">
        <f t="shared" si="4"/>
        <v>1</v>
      </c>
      <c r="G61" s="80"/>
      <c r="H61" s="76">
        <f t="shared" si="5"/>
        <v>0</v>
      </c>
      <c r="I61" s="73"/>
    </row>
    <row r="62" spans="1:12" x14ac:dyDescent="0.25">
      <c r="A62" s="117" t="s">
        <v>25</v>
      </c>
      <c r="B62" s="118"/>
      <c r="C62" s="118"/>
      <c r="D62" s="117" t="s">
        <v>56</v>
      </c>
      <c r="E62" s="84">
        <v>1</v>
      </c>
      <c r="F62" s="75">
        <f t="shared" si="4"/>
        <v>1</v>
      </c>
      <c r="G62" s="80"/>
      <c r="H62" s="76">
        <f t="shared" si="5"/>
        <v>0</v>
      </c>
      <c r="I62" s="73"/>
    </row>
    <row r="63" spans="1:12" x14ac:dyDescent="0.25">
      <c r="A63" s="117" t="s">
        <v>39</v>
      </c>
      <c r="B63" s="118"/>
      <c r="C63" s="118"/>
      <c r="D63" s="117" t="s">
        <v>56</v>
      </c>
      <c r="E63" s="84">
        <v>2</v>
      </c>
      <c r="F63" s="75">
        <f t="shared" si="4"/>
        <v>2</v>
      </c>
      <c r="G63" s="80"/>
      <c r="H63" s="76">
        <f t="shared" si="5"/>
        <v>0</v>
      </c>
      <c r="I63" s="73"/>
    </row>
    <row r="64" spans="1:12" x14ac:dyDescent="0.25">
      <c r="A64" s="117" t="s">
        <v>40</v>
      </c>
      <c r="B64" s="118"/>
      <c r="C64" s="118"/>
      <c r="D64" s="117" t="s">
        <v>56</v>
      </c>
      <c r="E64" s="84">
        <v>1</v>
      </c>
      <c r="F64" s="75">
        <f t="shared" si="4"/>
        <v>1</v>
      </c>
      <c r="G64" s="80"/>
      <c r="H64" s="76">
        <f t="shared" si="5"/>
        <v>0</v>
      </c>
      <c r="I64" s="73"/>
    </row>
    <row r="65" spans="1:10" x14ac:dyDescent="0.25">
      <c r="A65" s="117" t="s">
        <v>70</v>
      </c>
      <c r="B65" s="118"/>
      <c r="C65" s="118"/>
      <c r="D65" s="117" t="s">
        <v>56</v>
      </c>
      <c r="E65" s="84">
        <v>1</v>
      </c>
      <c r="F65" s="75">
        <f t="shared" si="4"/>
        <v>1</v>
      </c>
      <c r="G65" s="80"/>
      <c r="H65" s="76">
        <f t="shared" si="5"/>
        <v>0</v>
      </c>
      <c r="I65" s="73"/>
    </row>
    <row r="66" spans="1:10" x14ac:dyDescent="0.25">
      <c r="A66" s="117" t="s">
        <v>71</v>
      </c>
      <c r="B66" s="118"/>
      <c r="C66" s="118"/>
      <c r="D66" s="117" t="s">
        <v>56</v>
      </c>
      <c r="E66" s="84">
        <v>1</v>
      </c>
      <c r="F66" s="75">
        <f t="shared" si="4"/>
        <v>1</v>
      </c>
      <c r="G66" s="80"/>
      <c r="H66" s="76">
        <f t="shared" si="5"/>
        <v>0</v>
      </c>
      <c r="I66" s="73"/>
    </row>
    <row r="67" spans="1:10" s="27" customFormat="1" x14ac:dyDescent="0.25">
      <c r="A67" s="170"/>
      <c r="B67" s="171"/>
      <c r="C67" s="171"/>
      <c r="D67" s="79"/>
      <c r="E67" s="89">
        <f>SUM(E48:E66)</f>
        <v>36</v>
      </c>
      <c r="F67" s="41">
        <f>SUM(F48:F66)</f>
        <v>36</v>
      </c>
      <c r="G67" s="61">
        <f>SUM(G48:G66)</f>
        <v>0</v>
      </c>
      <c r="H67" s="43">
        <f>SUM(H48:H66)</f>
        <v>0</v>
      </c>
      <c r="I67" s="73"/>
      <c r="J67" s="51"/>
    </row>
    <row r="68" spans="1:10" x14ac:dyDescent="0.25">
      <c r="F68" s="149" t="s">
        <v>59</v>
      </c>
      <c r="G68" s="149"/>
      <c r="H68" s="150"/>
      <c r="I68" s="1">
        <f>F67</f>
        <v>36</v>
      </c>
    </row>
    <row r="69" spans="1:10" x14ac:dyDescent="0.25">
      <c r="F69" s="145" t="s">
        <v>60</v>
      </c>
      <c r="G69" s="145"/>
      <c r="H69" s="146"/>
      <c r="I69" s="1">
        <f>H67</f>
        <v>0</v>
      </c>
    </row>
    <row r="70" spans="1:10" ht="18.75" x14ac:dyDescent="0.25">
      <c r="F70" s="169" t="s">
        <v>99</v>
      </c>
      <c r="G70" s="169"/>
      <c r="H70" s="148"/>
      <c r="I70" s="63">
        <f>(I69*100)/I68</f>
        <v>0</v>
      </c>
    </row>
    <row r="72" spans="1:10" ht="25.5" x14ac:dyDescent="0.35">
      <c r="A72" s="151" t="s">
        <v>114</v>
      </c>
      <c r="B72" s="152"/>
      <c r="C72" s="152"/>
      <c r="D72" s="152"/>
      <c r="E72" s="152"/>
      <c r="F72" s="152"/>
      <c r="G72" s="152"/>
      <c r="H72" s="152"/>
      <c r="I72" s="153"/>
    </row>
    <row r="73" spans="1:10" x14ac:dyDescent="0.25">
      <c r="A73" s="154" t="s">
        <v>17</v>
      </c>
      <c r="B73" s="155"/>
      <c r="C73" s="155"/>
      <c r="D73" s="156"/>
      <c r="E73" s="74"/>
      <c r="F73" s="155"/>
      <c r="G73" s="155"/>
      <c r="H73" s="155"/>
      <c r="I73" s="156"/>
    </row>
    <row r="74" spans="1:10" ht="33.75" customHeight="1" x14ac:dyDescent="0.25">
      <c r="A74" s="154"/>
      <c r="B74" s="155"/>
      <c r="C74" s="155"/>
      <c r="D74" s="54" t="s">
        <v>26</v>
      </c>
      <c r="E74" s="83" t="s">
        <v>51</v>
      </c>
      <c r="F74" s="55" t="s">
        <v>113</v>
      </c>
      <c r="G74" s="131" t="s">
        <v>112</v>
      </c>
      <c r="H74" s="57" t="s">
        <v>52</v>
      </c>
      <c r="I74" s="58" t="s">
        <v>27</v>
      </c>
    </row>
    <row r="75" spans="1:10" x14ac:dyDescent="0.25">
      <c r="A75" s="117" t="s">
        <v>78</v>
      </c>
      <c r="B75" s="118"/>
      <c r="C75" s="118"/>
      <c r="D75" s="117" t="s">
        <v>43</v>
      </c>
      <c r="E75" s="84">
        <v>3</v>
      </c>
      <c r="F75" s="75">
        <f t="shared" ref="F75:F91" si="6">IF(G75="NE","0",E75)</f>
        <v>3</v>
      </c>
      <c r="G75" s="80"/>
      <c r="H75" s="76">
        <f t="shared" ref="H75:H91" si="7">IF(F75="0","",G75*F75)</f>
        <v>0</v>
      </c>
      <c r="I75" s="73"/>
    </row>
    <row r="76" spans="1:10" x14ac:dyDescent="0.25">
      <c r="A76" s="117" t="s">
        <v>50</v>
      </c>
      <c r="B76" s="118"/>
      <c r="C76" s="118"/>
      <c r="D76" s="117" t="s">
        <v>56</v>
      </c>
      <c r="E76" s="84">
        <v>1</v>
      </c>
      <c r="F76" s="75">
        <f t="shared" si="6"/>
        <v>1</v>
      </c>
      <c r="G76" s="80"/>
      <c r="H76" s="76">
        <f t="shared" si="7"/>
        <v>0</v>
      </c>
      <c r="I76" s="73"/>
    </row>
    <row r="77" spans="1:10" x14ac:dyDescent="0.25">
      <c r="A77" s="117" t="s">
        <v>66</v>
      </c>
      <c r="B77" s="118"/>
      <c r="C77" s="118"/>
      <c r="D77" s="117" t="s">
        <v>43</v>
      </c>
      <c r="E77" s="84">
        <v>3</v>
      </c>
      <c r="F77" s="75">
        <f t="shared" si="6"/>
        <v>3</v>
      </c>
      <c r="G77" s="80"/>
      <c r="H77" s="76">
        <f t="shared" si="7"/>
        <v>0</v>
      </c>
      <c r="I77" s="73"/>
    </row>
    <row r="78" spans="1:10" x14ac:dyDescent="0.25">
      <c r="A78" s="117" t="s">
        <v>65</v>
      </c>
      <c r="B78" s="118"/>
      <c r="C78" s="118"/>
      <c r="D78" s="117" t="s">
        <v>43</v>
      </c>
      <c r="E78" s="84">
        <v>3</v>
      </c>
      <c r="F78" s="75">
        <f t="shared" si="6"/>
        <v>3</v>
      </c>
      <c r="G78" s="80"/>
      <c r="H78" s="76">
        <f t="shared" si="7"/>
        <v>0</v>
      </c>
      <c r="I78" s="73"/>
    </row>
    <row r="79" spans="1:10" x14ac:dyDescent="0.25">
      <c r="A79" s="117" t="s">
        <v>49</v>
      </c>
      <c r="B79" s="118"/>
      <c r="C79" s="118"/>
      <c r="D79" s="117" t="s">
        <v>43</v>
      </c>
      <c r="E79" s="84">
        <v>3</v>
      </c>
      <c r="F79" s="75">
        <f t="shared" si="6"/>
        <v>3</v>
      </c>
      <c r="G79" s="80"/>
      <c r="H79" s="76">
        <f t="shared" si="7"/>
        <v>0</v>
      </c>
      <c r="I79" s="73"/>
    </row>
    <row r="80" spans="1:10" x14ac:dyDescent="0.25">
      <c r="A80" s="117" t="s">
        <v>73</v>
      </c>
      <c r="B80" s="118"/>
      <c r="C80" s="118"/>
      <c r="D80" s="117" t="s">
        <v>43</v>
      </c>
      <c r="E80" s="84">
        <v>2</v>
      </c>
      <c r="F80" s="75">
        <f t="shared" si="6"/>
        <v>2</v>
      </c>
      <c r="G80" s="80"/>
      <c r="H80" s="76">
        <f t="shared" si="7"/>
        <v>0</v>
      </c>
      <c r="I80" s="73"/>
    </row>
    <row r="81" spans="1:10" x14ac:dyDescent="0.25">
      <c r="A81" s="117" t="s">
        <v>104</v>
      </c>
      <c r="B81" s="118"/>
      <c r="C81" s="118"/>
      <c r="D81" s="117" t="s">
        <v>43</v>
      </c>
      <c r="E81" s="84">
        <v>2</v>
      </c>
      <c r="F81" s="75">
        <f t="shared" si="6"/>
        <v>2</v>
      </c>
      <c r="G81" s="80"/>
      <c r="H81" s="76">
        <f t="shared" si="7"/>
        <v>0</v>
      </c>
      <c r="I81" s="73"/>
    </row>
    <row r="82" spans="1:10" x14ac:dyDescent="0.25">
      <c r="A82" s="117" t="s">
        <v>118</v>
      </c>
      <c r="B82" s="118"/>
      <c r="C82" s="118"/>
      <c r="D82" s="117" t="s">
        <v>43</v>
      </c>
      <c r="E82" s="84">
        <v>3</v>
      </c>
      <c r="F82" s="75">
        <f t="shared" si="6"/>
        <v>3</v>
      </c>
      <c r="G82" s="80"/>
      <c r="H82" s="76">
        <f t="shared" si="7"/>
        <v>0</v>
      </c>
      <c r="I82" s="73"/>
    </row>
    <row r="83" spans="1:10" x14ac:dyDescent="0.25">
      <c r="A83" s="117" t="s">
        <v>45</v>
      </c>
      <c r="B83" s="118"/>
      <c r="C83" s="118"/>
      <c r="D83" s="117" t="s">
        <v>43</v>
      </c>
      <c r="E83" s="84">
        <v>3</v>
      </c>
      <c r="F83" s="75">
        <f t="shared" si="6"/>
        <v>3</v>
      </c>
      <c r="G83" s="80"/>
      <c r="H83" s="76">
        <f t="shared" si="7"/>
        <v>0</v>
      </c>
      <c r="I83" s="73"/>
    </row>
    <row r="84" spans="1:10" x14ac:dyDescent="0.25">
      <c r="A84" s="117" t="s">
        <v>107</v>
      </c>
      <c r="B84" s="118"/>
      <c r="C84" s="118"/>
      <c r="D84" s="117" t="s">
        <v>43</v>
      </c>
      <c r="E84" s="84">
        <v>3</v>
      </c>
      <c r="F84" s="75">
        <f t="shared" si="6"/>
        <v>3</v>
      </c>
      <c r="G84" s="80"/>
      <c r="H84" s="76">
        <f t="shared" si="7"/>
        <v>0</v>
      </c>
      <c r="I84" s="73"/>
    </row>
    <row r="85" spans="1:10" x14ac:dyDescent="0.25">
      <c r="A85" s="117" t="s">
        <v>67</v>
      </c>
      <c r="B85" s="118"/>
      <c r="C85" s="118"/>
      <c r="D85" s="117" t="s">
        <v>43</v>
      </c>
      <c r="E85" s="84">
        <v>2</v>
      </c>
      <c r="F85" s="75">
        <f t="shared" si="6"/>
        <v>2</v>
      </c>
      <c r="G85" s="80"/>
      <c r="H85" s="76">
        <f t="shared" si="7"/>
        <v>0</v>
      </c>
      <c r="I85" s="73"/>
    </row>
    <row r="86" spans="1:10" x14ac:dyDescent="0.25">
      <c r="A86" s="117" t="s">
        <v>38</v>
      </c>
      <c r="B86" s="118"/>
      <c r="C86" s="118"/>
      <c r="D86" s="117" t="s">
        <v>56</v>
      </c>
      <c r="E86" s="84">
        <v>1</v>
      </c>
      <c r="F86" s="75">
        <f t="shared" si="6"/>
        <v>1</v>
      </c>
      <c r="G86" s="80"/>
      <c r="H86" s="76">
        <f t="shared" si="7"/>
        <v>0</v>
      </c>
      <c r="I86" s="73"/>
    </row>
    <row r="87" spans="1:10" x14ac:dyDescent="0.25">
      <c r="A87" s="117" t="s">
        <v>25</v>
      </c>
      <c r="B87" s="118"/>
      <c r="C87" s="118"/>
      <c r="D87" s="117" t="s">
        <v>56</v>
      </c>
      <c r="E87" s="84">
        <v>1</v>
      </c>
      <c r="F87" s="75">
        <f t="shared" si="6"/>
        <v>1</v>
      </c>
      <c r="G87" s="80"/>
      <c r="H87" s="76">
        <f t="shared" si="7"/>
        <v>0</v>
      </c>
      <c r="I87" s="73"/>
    </row>
    <row r="88" spans="1:10" x14ac:dyDescent="0.25">
      <c r="A88" s="117" t="s">
        <v>39</v>
      </c>
      <c r="B88" s="118"/>
      <c r="C88" s="118"/>
      <c r="D88" s="117" t="s">
        <v>56</v>
      </c>
      <c r="E88" s="84">
        <v>2</v>
      </c>
      <c r="F88" s="75">
        <f t="shared" si="6"/>
        <v>2</v>
      </c>
      <c r="G88" s="80"/>
      <c r="H88" s="76">
        <f t="shared" si="7"/>
        <v>0</v>
      </c>
      <c r="I88" s="73"/>
    </row>
    <row r="89" spans="1:10" x14ac:dyDescent="0.25">
      <c r="A89" s="117" t="s">
        <v>40</v>
      </c>
      <c r="B89" s="118"/>
      <c r="C89" s="118"/>
      <c r="D89" s="117" t="s">
        <v>56</v>
      </c>
      <c r="E89" s="84">
        <v>1</v>
      </c>
      <c r="F89" s="75">
        <f t="shared" si="6"/>
        <v>1</v>
      </c>
      <c r="G89" s="80"/>
      <c r="H89" s="76">
        <f t="shared" si="7"/>
        <v>0</v>
      </c>
      <c r="I89" s="73"/>
    </row>
    <row r="90" spans="1:10" x14ac:dyDescent="0.25">
      <c r="A90" s="117" t="s">
        <v>70</v>
      </c>
      <c r="B90" s="118"/>
      <c r="C90" s="118"/>
      <c r="D90" s="117" t="s">
        <v>56</v>
      </c>
      <c r="E90" s="84">
        <v>1</v>
      </c>
      <c r="F90" s="75">
        <f t="shared" si="6"/>
        <v>1</v>
      </c>
      <c r="G90" s="80"/>
      <c r="H90" s="76">
        <f t="shared" si="7"/>
        <v>0</v>
      </c>
      <c r="I90" s="73"/>
    </row>
    <row r="91" spans="1:10" x14ac:dyDescent="0.25">
      <c r="A91" s="117" t="s">
        <v>71</v>
      </c>
      <c r="B91" s="118"/>
      <c r="C91" s="118"/>
      <c r="D91" s="117" t="s">
        <v>56</v>
      </c>
      <c r="E91" s="84">
        <v>1</v>
      </c>
      <c r="F91" s="75">
        <f t="shared" si="6"/>
        <v>1</v>
      </c>
      <c r="G91" s="80"/>
      <c r="H91" s="76">
        <f t="shared" si="7"/>
        <v>0</v>
      </c>
      <c r="I91" s="73"/>
    </row>
    <row r="92" spans="1:10" s="27" customFormat="1" x14ac:dyDescent="0.25">
      <c r="A92" s="170"/>
      <c r="B92" s="171"/>
      <c r="C92" s="171"/>
      <c r="D92" s="79"/>
      <c r="E92" s="89">
        <f>SUM(E75:E91)</f>
        <v>35</v>
      </c>
      <c r="F92" s="41">
        <f>SUM(F75:F91)</f>
        <v>35</v>
      </c>
      <c r="G92" s="61">
        <f>SUM(G75:G91)</f>
        <v>0</v>
      </c>
      <c r="H92" s="43">
        <f>SUM(H75:H91)</f>
        <v>0</v>
      </c>
      <c r="I92" s="73"/>
      <c r="J92" s="51"/>
    </row>
    <row r="93" spans="1:10" x14ac:dyDescent="0.25">
      <c r="F93" s="149" t="s">
        <v>59</v>
      </c>
      <c r="G93" s="149"/>
      <c r="H93" s="150"/>
      <c r="I93" s="1">
        <f>F92</f>
        <v>35</v>
      </c>
    </row>
    <row r="94" spans="1:10" x14ac:dyDescent="0.25">
      <c r="F94" s="145" t="s">
        <v>60</v>
      </c>
      <c r="G94" s="145"/>
      <c r="H94" s="146"/>
      <c r="I94" s="1">
        <f>H92</f>
        <v>0</v>
      </c>
    </row>
    <row r="95" spans="1:10" ht="18.75" x14ac:dyDescent="0.25">
      <c r="F95" s="169" t="s">
        <v>99</v>
      </c>
      <c r="G95" s="169"/>
      <c r="H95" s="148"/>
      <c r="I95" s="63">
        <f>(I94*100)/I93</f>
        <v>0</v>
      </c>
    </row>
    <row r="97" spans="1:9" ht="25.5" x14ac:dyDescent="0.35">
      <c r="A97" s="151" t="s">
        <v>18</v>
      </c>
      <c r="B97" s="152"/>
      <c r="C97" s="152"/>
      <c r="D97" s="152"/>
      <c r="E97" s="152"/>
      <c r="F97" s="152"/>
      <c r="G97" s="152"/>
      <c r="H97" s="152"/>
      <c r="I97" s="153"/>
    </row>
    <row r="98" spans="1:9" x14ac:dyDescent="0.25">
      <c r="A98" s="154" t="s">
        <v>17</v>
      </c>
      <c r="B98" s="155"/>
      <c r="C98" s="155"/>
      <c r="D98" s="156"/>
      <c r="E98" s="75"/>
      <c r="F98" s="154"/>
      <c r="G98" s="155"/>
      <c r="H98" s="155"/>
      <c r="I98" s="156"/>
    </row>
    <row r="99" spans="1:9" ht="33.75" customHeight="1" x14ac:dyDescent="0.25">
      <c r="A99" s="154"/>
      <c r="B99" s="155"/>
      <c r="C99" s="155"/>
      <c r="D99" s="54" t="s">
        <v>26</v>
      </c>
      <c r="E99" s="54" t="s">
        <v>51</v>
      </c>
      <c r="F99" s="55" t="s">
        <v>113</v>
      </c>
      <c r="G99" s="131" t="s">
        <v>112</v>
      </c>
      <c r="H99" s="57" t="s">
        <v>52</v>
      </c>
      <c r="I99" s="58" t="s">
        <v>27</v>
      </c>
    </row>
    <row r="100" spans="1:9" x14ac:dyDescent="0.25">
      <c r="A100" s="117" t="s">
        <v>78</v>
      </c>
      <c r="B100" s="118"/>
      <c r="C100" s="118"/>
      <c r="D100" s="117" t="s">
        <v>43</v>
      </c>
      <c r="E100" s="84">
        <v>3</v>
      </c>
      <c r="F100" s="75">
        <f t="shared" ref="F100:F121" si="8">IF(G100="NE","0",E100)</f>
        <v>3</v>
      </c>
      <c r="G100" s="80"/>
      <c r="H100" s="76">
        <f t="shared" ref="H100" si="9">IF(F100="0","",G100*F100)</f>
        <v>0</v>
      </c>
      <c r="I100" s="73"/>
    </row>
    <row r="101" spans="1:9" x14ac:dyDescent="0.25">
      <c r="A101" s="117" t="s">
        <v>50</v>
      </c>
      <c r="B101" s="118"/>
      <c r="C101" s="118"/>
      <c r="D101" s="117" t="s">
        <v>56</v>
      </c>
      <c r="E101" s="84">
        <v>1</v>
      </c>
      <c r="F101" s="75">
        <f t="shared" si="8"/>
        <v>1</v>
      </c>
      <c r="G101" s="80"/>
      <c r="H101" s="76">
        <f t="shared" ref="H101:H121" si="10">IF(F101="0","",G101*F101)</f>
        <v>0</v>
      </c>
      <c r="I101" s="73"/>
    </row>
    <row r="102" spans="1:9" x14ac:dyDescent="0.25">
      <c r="A102" s="117" t="s">
        <v>66</v>
      </c>
      <c r="B102" s="118"/>
      <c r="C102" s="118"/>
      <c r="D102" s="117" t="s">
        <v>43</v>
      </c>
      <c r="E102" s="84">
        <v>3</v>
      </c>
      <c r="F102" s="75">
        <f t="shared" si="8"/>
        <v>3</v>
      </c>
      <c r="G102" s="80"/>
      <c r="H102" s="76">
        <f t="shared" si="10"/>
        <v>0</v>
      </c>
      <c r="I102" s="73"/>
    </row>
    <row r="103" spans="1:9" x14ac:dyDescent="0.25">
      <c r="A103" s="117" t="s">
        <v>65</v>
      </c>
      <c r="B103" s="118"/>
      <c r="C103" s="118"/>
      <c r="D103" s="117" t="s">
        <v>43</v>
      </c>
      <c r="E103" s="84">
        <v>3</v>
      </c>
      <c r="F103" s="75">
        <f t="shared" si="8"/>
        <v>3</v>
      </c>
      <c r="G103" s="80"/>
      <c r="H103" s="76">
        <f t="shared" si="10"/>
        <v>0</v>
      </c>
      <c r="I103" s="73"/>
    </row>
    <row r="104" spans="1:9" x14ac:dyDescent="0.25">
      <c r="A104" s="117" t="s">
        <v>49</v>
      </c>
      <c r="B104" s="118"/>
      <c r="C104" s="118"/>
      <c r="D104" s="117" t="s">
        <v>43</v>
      </c>
      <c r="E104" s="84">
        <v>3</v>
      </c>
      <c r="F104" s="75">
        <f t="shared" si="8"/>
        <v>3</v>
      </c>
      <c r="G104" s="80"/>
      <c r="H104" s="76">
        <f t="shared" si="10"/>
        <v>0</v>
      </c>
      <c r="I104" s="73"/>
    </row>
    <row r="105" spans="1:9" x14ac:dyDescent="0.25">
      <c r="A105" s="117" t="s">
        <v>73</v>
      </c>
      <c r="B105" s="118"/>
      <c r="C105" s="118"/>
      <c r="D105" s="117" t="s">
        <v>43</v>
      </c>
      <c r="E105" s="84">
        <v>2</v>
      </c>
      <c r="F105" s="75">
        <f t="shared" si="8"/>
        <v>2</v>
      </c>
      <c r="G105" s="80"/>
      <c r="H105" s="76">
        <f t="shared" si="10"/>
        <v>0</v>
      </c>
      <c r="I105" s="73"/>
    </row>
    <row r="106" spans="1:9" x14ac:dyDescent="0.25">
      <c r="A106" s="117" t="s">
        <v>104</v>
      </c>
      <c r="B106" s="118"/>
      <c r="C106" s="118"/>
      <c r="D106" s="117" t="s">
        <v>43</v>
      </c>
      <c r="E106" s="84">
        <v>2</v>
      </c>
      <c r="F106" s="75">
        <f t="shared" si="8"/>
        <v>2</v>
      </c>
      <c r="G106" s="80"/>
      <c r="H106" s="76">
        <f t="shared" si="10"/>
        <v>0</v>
      </c>
      <c r="I106" s="73"/>
    </row>
    <row r="107" spans="1:9" x14ac:dyDescent="0.25">
      <c r="A107" s="117" t="s">
        <v>45</v>
      </c>
      <c r="B107" s="118"/>
      <c r="C107" s="118"/>
      <c r="D107" s="117" t="s">
        <v>43</v>
      </c>
      <c r="E107" s="84">
        <v>3</v>
      </c>
      <c r="F107" s="75">
        <f t="shared" si="8"/>
        <v>3</v>
      </c>
      <c r="G107" s="80"/>
      <c r="H107" s="76">
        <f t="shared" si="10"/>
        <v>0</v>
      </c>
      <c r="I107" s="73"/>
    </row>
    <row r="108" spans="1:9" x14ac:dyDescent="0.25">
      <c r="A108" s="117" t="s">
        <v>118</v>
      </c>
      <c r="B108" s="118"/>
      <c r="C108" s="118"/>
      <c r="D108" s="117" t="s">
        <v>43</v>
      </c>
      <c r="E108" s="84">
        <v>3</v>
      </c>
      <c r="F108" s="75">
        <f t="shared" si="8"/>
        <v>3</v>
      </c>
      <c r="G108" s="80"/>
      <c r="H108" s="76">
        <f t="shared" si="10"/>
        <v>0</v>
      </c>
      <c r="I108" s="73"/>
    </row>
    <row r="109" spans="1:9" x14ac:dyDescent="0.25">
      <c r="A109" s="117" t="s">
        <v>157</v>
      </c>
      <c r="B109" s="118"/>
      <c r="C109" s="118"/>
      <c r="D109" s="117" t="s">
        <v>43</v>
      </c>
      <c r="E109" s="84">
        <v>3</v>
      </c>
      <c r="F109" s="75">
        <f t="shared" si="8"/>
        <v>3</v>
      </c>
      <c r="G109" s="80"/>
      <c r="H109" s="76">
        <f t="shared" si="10"/>
        <v>0</v>
      </c>
      <c r="I109" s="73"/>
    </row>
    <row r="110" spans="1:9" x14ac:dyDescent="0.25">
      <c r="A110" s="117" t="s">
        <v>69</v>
      </c>
      <c r="B110" s="118"/>
      <c r="C110" s="118"/>
      <c r="D110" s="117" t="s">
        <v>43</v>
      </c>
      <c r="E110" s="84">
        <v>3</v>
      </c>
      <c r="F110" s="75">
        <f t="shared" si="8"/>
        <v>3</v>
      </c>
      <c r="G110" s="80"/>
      <c r="H110" s="76">
        <f t="shared" si="10"/>
        <v>0</v>
      </c>
      <c r="I110" s="73"/>
    </row>
    <row r="111" spans="1:9" x14ac:dyDescent="0.25">
      <c r="A111" s="117" t="s">
        <v>107</v>
      </c>
      <c r="B111" s="118"/>
      <c r="C111" s="118"/>
      <c r="D111" s="117" t="s">
        <v>43</v>
      </c>
      <c r="E111" s="84">
        <v>3</v>
      </c>
      <c r="F111" s="75">
        <f t="shared" si="8"/>
        <v>3</v>
      </c>
      <c r="G111" s="80"/>
      <c r="H111" s="76">
        <f t="shared" si="10"/>
        <v>0</v>
      </c>
      <c r="I111" s="73"/>
    </row>
    <row r="112" spans="1:9" x14ac:dyDescent="0.25">
      <c r="A112" s="117" t="s">
        <v>141</v>
      </c>
      <c r="B112" s="118"/>
      <c r="C112" s="118"/>
      <c r="D112" s="117" t="s">
        <v>43</v>
      </c>
      <c r="E112" s="84">
        <v>3</v>
      </c>
      <c r="F112" s="75">
        <f t="shared" si="8"/>
        <v>3</v>
      </c>
      <c r="G112" s="80"/>
      <c r="H112" s="76">
        <f t="shared" si="10"/>
        <v>0</v>
      </c>
      <c r="I112" s="73"/>
    </row>
    <row r="113" spans="1:10" x14ac:dyDescent="0.25">
      <c r="A113" s="117" t="s">
        <v>67</v>
      </c>
      <c r="B113" s="118"/>
      <c r="C113" s="118"/>
      <c r="D113" s="117" t="s">
        <v>43</v>
      </c>
      <c r="E113" s="84">
        <v>2</v>
      </c>
      <c r="F113" s="75">
        <f t="shared" si="8"/>
        <v>2</v>
      </c>
      <c r="G113" s="80"/>
      <c r="H113" s="76">
        <f t="shared" si="10"/>
        <v>0</v>
      </c>
      <c r="I113" s="73"/>
    </row>
    <row r="114" spans="1:10" x14ac:dyDescent="0.25">
      <c r="A114" s="117" t="s">
        <v>62</v>
      </c>
      <c r="B114" s="118"/>
      <c r="C114" s="118"/>
      <c r="D114" s="117" t="s">
        <v>56</v>
      </c>
      <c r="E114" s="84">
        <v>1</v>
      </c>
      <c r="F114" s="75">
        <f t="shared" si="8"/>
        <v>1</v>
      </c>
      <c r="G114" s="80"/>
      <c r="H114" s="76">
        <f t="shared" si="10"/>
        <v>0</v>
      </c>
      <c r="I114" s="73"/>
    </row>
    <row r="115" spans="1:10" x14ac:dyDescent="0.25">
      <c r="A115" s="117" t="s">
        <v>158</v>
      </c>
      <c r="B115" s="118"/>
      <c r="C115" s="118"/>
      <c r="D115" s="117" t="s">
        <v>56</v>
      </c>
      <c r="E115" s="84">
        <v>1</v>
      </c>
      <c r="F115" s="75">
        <f t="shared" si="8"/>
        <v>1</v>
      </c>
      <c r="G115" s="80"/>
      <c r="H115" s="76">
        <f t="shared" si="10"/>
        <v>0</v>
      </c>
      <c r="I115" s="73"/>
    </row>
    <row r="116" spans="1:10" x14ac:dyDescent="0.25">
      <c r="A116" s="117" t="s">
        <v>25</v>
      </c>
      <c r="B116" s="118"/>
      <c r="C116" s="118"/>
      <c r="D116" s="117" t="s">
        <v>56</v>
      </c>
      <c r="E116" s="84">
        <v>1</v>
      </c>
      <c r="F116" s="75">
        <f t="shared" si="8"/>
        <v>1</v>
      </c>
      <c r="G116" s="80"/>
      <c r="H116" s="76">
        <f t="shared" si="10"/>
        <v>0</v>
      </c>
      <c r="I116" s="73"/>
    </row>
    <row r="117" spans="1:10" x14ac:dyDescent="0.25">
      <c r="A117" s="117" t="s">
        <v>39</v>
      </c>
      <c r="B117" s="118"/>
      <c r="C117" s="118"/>
      <c r="D117" s="117" t="s">
        <v>56</v>
      </c>
      <c r="E117" s="84">
        <v>2</v>
      </c>
      <c r="F117" s="75">
        <f t="shared" si="8"/>
        <v>2</v>
      </c>
      <c r="G117" s="80"/>
      <c r="H117" s="76">
        <f t="shared" si="10"/>
        <v>0</v>
      </c>
      <c r="I117" s="73"/>
    </row>
    <row r="118" spans="1:10" x14ac:dyDescent="0.25">
      <c r="A118" s="124" t="s">
        <v>150</v>
      </c>
      <c r="B118" s="125"/>
      <c r="C118" s="125"/>
      <c r="D118" s="124" t="s">
        <v>56</v>
      </c>
      <c r="E118" s="84">
        <v>2</v>
      </c>
      <c r="F118" s="121">
        <f t="shared" si="8"/>
        <v>2</v>
      </c>
      <c r="G118" s="80"/>
      <c r="H118" s="122">
        <f t="shared" si="10"/>
        <v>0</v>
      </c>
      <c r="I118" s="123"/>
    </row>
    <row r="119" spans="1:10" x14ac:dyDescent="0.25">
      <c r="A119" s="117" t="s">
        <v>40</v>
      </c>
      <c r="B119" s="118"/>
      <c r="C119" s="118"/>
      <c r="D119" s="117" t="s">
        <v>56</v>
      </c>
      <c r="E119" s="84">
        <v>1</v>
      </c>
      <c r="F119" s="75">
        <f t="shared" si="8"/>
        <v>1</v>
      </c>
      <c r="G119" s="80"/>
      <c r="H119" s="76">
        <f t="shared" si="10"/>
        <v>0</v>
      </c>
      <c r="I119" s="73"/>
    </row>
    <row r="120" spans="1:10" x14ac:dyDescent="0.25">
      <c r="A120" s="117" t="s">
        <v>70</v>
      </c>
      <c r="B120" s="118"/>
      <c r="C120" s="118"/>
      <c r="D120" s="117" t="s">
        <v>56</v>
      </c>
      <c r="E120" s="84">
        <v>1</v>
      </c>
      <c r="F120" s="75">
        <f t="shared" si="8"/>
        <v>1</v>
      </c>
      <c r="G120" s="80"/>
      <c r="H120" s="76">
        <f t="shared" si="10"/>
        <v>0</v>
      </c>
      <c r="I120" s="73"/>
    </row>
    <row r="121" spans="1:10" x14ac:dyDescent="0.25">
      <c r="A121" s="117" t="s">
        <v>71</v>
      </c>
      <c r="B121" s="118"/>
      <c r="C121" s="118"/>
      <c r="D121" s="117" t="s">
        <v>56</v>
      </c>
      <c r="E121" s="84">
        <v>1</v>
      </c>
      <c r="F121" s="75">
        <f t="shared" si="8"/>
        <v>1</v>
      </c>
      <c r="G121" s="80"/>
      <c r="H121" s="76">
        <f t="shared" si="10"/>
        <v>0</v>
      </c>
      <c r="I121" s="73"/>
    </row>
    <row r="122" spans="1:10" s="27" customFormat="1" x14ac:dyDescent="0.25">
      <c r="A122" s="44"/>
      <c r="B122" s="41"/>
      <c r="C122" s="41"/>
      <c r="D122" s="42"/>
      <c r="E122" s="62">
        <f>SUM(E100:E121)</f>
        <v>47</v>
      </c>
      <c r="F122" s="41">
        <f>SUM(F100:F121)</f>
        <v>47</v>
      </c>
      <c r="G122" s="61">
        <f>SUM(G100:G121)</f>
        <v>0</v>
      </c>
      <c r="H122" s="41">
        <f>SUM(H100:H121)</f>
        <v>0</v>
      </c>
      <c r="I122" s="66"/>
      <c r="J122" s="51"/>
    </row>
    <row r="123" spans="1:10" x14ac:dyDescent="0.25">
      <c r="F123" s="149" t="s">
        <v>59</v>
      </c>
      <c r="G123" s="149"/>
      <c r="H123" s="150"/>
      <c r="I123" s="1">
        <f>F122</f>
        <v>47</v>
      </c>
    </row>
    <row r="124" spans="1:10" x14ac:dyDescent="0.25">
      <c r="F124" s="145" t="s">
        <v>60</v>
      </c>
      <c r="G124" s="145"/>
      <c r="H124" s="146"/>
      <c r="I124" s="1">
        <f>H122</f>
        <v>0</v>
      </c>
    </row>
    <row r="125" spans="1:10" ht="18.75" x14ac:dyDescent="0.25">
      <c r="F125" s="169" t="s">
        <v>99</v>
      </c>
      <c r="G125" s="169"/>
      <c r="H125" s="148"/>
      <c r="I125" s="63">
        <f>(I124*100)/I123</f>
        <v>0</v>
      </c>
    </row>
    <row r="126" spans="1:10" x14ac:dyDescent="0.25">
      <c r="F126" s="31"/>
      <c r="G126" s="31"/>
      <c r="H126" s="30"/>
      <c r="I126" s="32"/>
    </row>
    <row r="127" spans="1:10" x14ac:dyDescent="0.25">
      <c r="F127" s="31"/>
      <c r="G127" s="31"/>
      <c r="H127" s="30"/>
      <c r="I127" s="32"/>
    </row>
    <row r="128" spans="1:10" ht="25.5" x14ac:dyDescent="0.35">
      <c r="A128" s="151" t="s">
        <v>18</v>
      </c>
      <c r="B128" s="152"/>
      <c r="C128" s="152"/>
      <c r="D128" s="152"/>
      <c r="E128" s="152"/>
      <c r="F128" s="152"/>
      <c r="G128" s="152"/>
      <c r="H128" s="152"/>
      <c r="I128" s="153"/>
    </row>
    <row r="129" spans="1:9" x14ac:dyDescent="0.25">
      <c r="A129" s="154" t="s">
        <v>17</v>
      </c>
      <c r="B129" s="155"/>
      <c r="C129" s="155"/>
      <c r="D129" s="156"/>
      <c r="E129" s="121"/>
      <c r="F129" s="154"/>
      <c r="G129" s="155"/>
      <c r="H129" s="155"/>
      <c r="I129" s="156"/>
    </row>
    <row r="130" spans="1:9" ht="33.75" customHeight="1" x14ac:dyDescent="0.25">
      <c r="A130" s="154"/>
      <c r="B130" s="155"/>
      <c r="C130" s="155"/>
      <c r="D130" s="54" t="s">
        <v>26</v>
      </c>
      <c r="E130" s="54" t="s">
        <v>51</v>
      </c>
      <c r="F130" s="55" t="s">
        <v>113</v>
      </c>
      <c r="G130" s="131" t="s">
        <v>112</v>
      </c>
      <c r="H130" s="57" t="s">
        <v>52</v>
      </c>
      <c r="I130" s="58" t="s">
        <v>27</v>
      </c>
    </row>
    <row r="131" spans="1:9" x14ac:dyDescent="0.25">
      <c r="A131" s="124" t="s">
        <v>78</v>
      </c>
      <c r="B131" s="125"/>
      <c r="C131" s="125"/>
      <c r="D131" s="124" t="s">
        <v>43</v>
      </c>
      <c r="E131" s="84">
        <v>3</v>
      </c>
      <c r="F131" s="121">
        <f t="shared" ref="F131:F152" si="11">IF(G131="NE","0",E131)</f>
        <v>3</v>
      </c>
      <c r="G131" s="80"/>
      <c r="H131" s="122">
        <f t="shared" ref="H131:H152" si="12">IF(F131="0","",G131*F131)</f>
        <v>0</v>
      </c>
      <c r="I131" s="123"/>
    </row>
    <row r="132" spans="1:9" x14ac:dyDescent="0.25">
      <c r="A132" s="124" t="s">
        <v>50</v>
      </c>
      <c r="B132" s="125"/>
      <c r="C132" s="125"/>
      <c r="D132" s="124" t="s">
        <v>56</v>
      </c>
      <c r="E132" s="84">
        <v>1</v>
      </c>
      <c r="F132" s="121">
        <f t="shared" si="11"/>
        <v>1</v>
      </c>
      <c r="G132" s="80"/>
      <c r="H132" s="122">
        <f t="shared" si="12"/>
        <v>0</v>
      </c>
      <c r="I132" s="123"/>
    </row>
    <row r="133" spans="1:9" x14ac:dyDescent="0.25">
      <c r="A133" s="124" t="s">
        <v>66</v>
      </c>
      <c r="B133" s="125"/>
      <c r="C133" s="125"/>
      <c r="D133" s="124" t="s">
        <v>43</v>
      </c>
      <c r="E133" s="84">
        <v>3</v>
      </c>
      <c r="F133" s="121">
        <f t="shared" si="11"/>
        <v>3</v>
      </c>
      <c r="G133" s="80"/>
      <c r="H133" s="122">
        <f t="shared" si="12"/>
        <v>0</v>
      </c>
      <c r="I133" s="123"/>
    </row>
    <row r="134" spans="1:9" x14ac:dyDescent="0.25">
      <c r="A134" s="124" t="s">
        <v>65</v>
      </c>
      <c r="B134" s="125"/>
      <c r="C134" s="125"/>
      <c r="D134" s="124" t="s">
        <v>43</v>
      </c>
      <c r="E134" s="84">
        <v>3</v>
      </c>
      <c r="F134" s="121">
        <f t="shared" si="11"/>
        <v>3</v>
      </c>
      <c r="G134" s="80"/>
      <c r="H134" s="122">
        <f t="shared" si="12"/>
        <v>0</v>
      </c>
      <c r="I134" s="123"/>
    </row>
    <row r="135" spans="1:9" x14ac:dyDescent="0.25">
      <c r="A135" s="124" t="s">
        <v>49</v>
      </c>
      <c r="B135" s="125"/>
      <c r="C135" s="125"/>
      <c r="D135" s="124" t="s">
        <v>43</v>
      </c>
      <c r="E135" s="84">
        <v>3</v>
      </c>
      <c r="F135" s="121">
        <f t="shared" si="11"/>
        <v>3</v>
      </c>
      <c r="G135" s="80"/>
      <c r="H135" s="122">
        <f t="shared" si="12"/>
        <v>0</v>
      </c>
      <c r="I135" s="123"/>
    </row>
    <row r="136" spans="1:9" x14ac:dyDescent="0.25">
      <c r="A136" s="124" t="s">
        <v>73</v>
      </c>
      <c r="B136" s="125"/>
      <c r="C136" s="125"/>
      <c r="D136" s="124" t="s">
        <v>43</v>
      </c>
      <c r="E136" s="84">
        <v>2</v>
      </c>
      <c r="F136" s="121">
        <f t="shared" si="11"/>
        <v>2</v>
      </c>
      <c r="G136" s="80"/>
      <c r="H136" s="122">
        <f t="shared" si="12"/>
        <v>0</v>
      </c>
      <c r="I136" s="123"/>
    </row>
    <row r="137" spans="1:9" x14ac:dyDescent="0.25">
      <c r="A137" s="124" t="s">
        <v>104</v>
      </c>
      <c r="B137" s="125"/>
      <c r="C137" s="125"/>
      <c r="D137" s="124" t="s">
        <v>43</v>
      </c>
      <c r="E137" s="84">
        <v>2</v>
      </c>
      <c r="F137" s="121">
        <f t="shared" si="11"/>
        <v>2</v>
      </c>
      <c r="G137" s="80"/>
      <c r="H137" s="122">
        <f t="shared" si="12"/>
        <v>0</v>
      </c>
      <c r="I137" s="123"/>
    </row>
    <row r="138" spans="1:9" x14ac:dyDescent="0.25">
      <c r="A138" s="124" t="s">
        <v>45</v>
      </c>
      <c r="B138" s="125"/>
      <c r="C138" s="125"/>
      <c r="D138" s="124" t="s">
        <v>43</v>
      </c>
      <c r="E138" s="84">
        <v>3</v>
      </c>
      <c r="F138" s="121">
        <f t="shared" si="11"/>
        <v>3</v>
      </c>
      <c r="G138" s="80"/>
      <c r="H138" s="122">
        <f t="shared" si="12"/>
        <v>0</v>
      </c>
      <c r="I138" s="123"/>
    </row>
    <row r="139" spans="1:9" x14ac:dyDescent="0.25">
      <c r="A139" s="124" t="s">
        <v>118</v>
      </c>
      <c r="B139" s="125"/>
      <c r="C139" s="125"/>
      <c r="D139" s="124" t="s">
        <v>43</v>
      </c>
      <c r="E139" s="84">
        <v>3</v>
      </c>
      <c r="F139" s="121">
        <f t="shared" si="11"/>
        <v>3</v>
      </c>
      <c r="G139" s="80"/>
      <c r="H139" s="122">
        <f t="shared" si="12"/>
        <v>0</v>
      </c>
      <c r="I139" s="123"/>
    </row>
    <row r="140" spans="1:9" x14ac:dyDescent="0.25">
      <c r="A140" s="124" t="s">
        <v>157</v>
      </c>
      <c r="B140" s="125"/>
      <c r="C140" s="125"/>
      <c r="D140" s="124" t="s">
        <v>43</v>
      </c>
      <c r="E140" s="84">
        <v>3</v>
      </c>
      <c r="F140" s="121">
        <f t="shared" si="11"/>
        <v>3</v>
      </c>
      <c r="G140" s="80"/>
      <c r="H140" s="122">
        <f t="shared" si="12"/>
        <v>0</v>
      </c>
      <c r="I140" s="123"/>
    </row>
    <row r="141" spans="1:9" x14ac:dyDescent="0.25">
      <c r="A141" s="124" t="s">
        <v>69</v>
      </c>
      <c r="B141" s="125"/>
      <c r="C141" s="125"/>
      <c r="D141" s="124" t="s">
        <v>43</v>
      </c>
      <c r="E141" s="84">
        <v>3</v>
      </c>
      <c r="F141" s="121">
        <f t="shared" si="11"/>
        <v>3</v>
      </c>
      <c r="G141" s="80"/>
      <c r="H141" s="122">
        <f t="shared" si="12"/>
        <v>0</v>
      </c>
      <c r="I141" s="123"/>
    </row>
    <row r="142" spans="1:9" x14ac:dyDescent="0.25">
      <c r="A142" s="124" t="s">
        <v>107</v>
      </c>
      <c r="B142" s="125"/>
      <c r="C142" s="125"/>
      <c r="D142" s="124" t="s">
        <v>43</v>
      </c>
      <c r="E142" s="84">
        <v>3</v>
      </c>
      <c r="F142" s="121">
        <f t="shared" si="11"/>
        <v>3</v>
      </c>
      <c r="G142" s="80"/>
      <c r="H142" s="122">
        <f t="shared" si="12"/>
        <v>0</v>
      </c>
      <c r="I142" s="123"/>
    </row>
    <row r="143" spans="1:9" x14ac:dyDescent="0.25">
      <c r="A143" s="124" t="s">
        <v>141</v>
      </c>
      <c r="B143" s="125"/>
      <c r="C143" s="125"/>
      <c r="D143" s="124" t="s">
        <v>43</v>
      </c>
      <c r="E143" s="84">
        <v>3</v>
      </c>
      <c r="F143" s="121">
        <f t="shared" si="11"/>
        <v>3</v>
      </c>
      <c r="G143" s="80"/>
      <c r="H143" s="122">
        <f t="shared" si="12"/>
        <v>0</v>
      </c>
      <c r="I143" s="123"/>
    </row>
    <row r="144" spans="1:9" x14ac:dyDescent="0.25">
      <c r="A144" s="124" t="s">
        <v>67</v>
      </c>
      <c r="B144" s="125"/>
      <c r="C144" s="125"/>
      <c r="D144" s="124" t="s">
        <v>43</v>
      </c>
      <c r="E144" s="84">
        <v>2</v>
      </c>
      <c r="F144" s="121">
        <f t="shared" si="11"/>
        <v>2</v>
      </c>
      <c r="G144" s="80"/>
      <c r="H144" s="122">
        <f t="shared" si="12"/>
        <v>0</v>
      </c>
      <c r="I144" s="123"/>
    </row>
    <row r="145" spans="1:10" x14ac:dyDescent="0.25">
      <c r="A145" s="124" t="s">
        <v>62</v>
      </c>
      <c r="B145" s="125"/>
      <c r="C145" s="125"/>
      <c r="D145" s="124" t="s">
        <v>56</v>
      </c>
      <c r="E145" s="84">
        <v>1</v>
      </c>
      <c r="F145" s="121">
        <f t="shared" si="11"/>
        <v>1</v>
      </c>
      <c r="G145" s="80"/>
      <c r="H145" s="122">
        <f t="shared" si="12"/>
        <v>0</v>
      </c>
      <c r="I145" s="123"/>
    </row>
    <row r="146" spans="1:10" x14ac:dyDescent="0.25">
      <c r="A146" s="124" t="s">
        <v>158</v>
      </c>
      <c r="B146" s="125"/>
      <c r="C146" s="125"/>
      <c r="D146" s="124" t="s">
        <v>56</v>
      </c>
      <c r="E146" s="84">
        <v>1</v>
      </c>
      <c r="F146" s="121">
        <f t="shared" si="11"/>
        <v>1</v>
      </c>
      <c r="G146" s="80"/>
      <c r="H146" s="122">
        <f t="shared" si="12"/>
        <v>0</v>
      </c>
      <c r="I146" s="123"/>
    </row>
    <row r="147" spans="1:10" x14ac:dyDescent="0.25">
      <c r="A147" s="124" t="s">
        <v>25</v>
      </c>
      <c r="B147" s="125"/>
      <c r="C147" s="125"/>
      <c r="D147" s="124" t="s">
        <v>56</v>
      </c>
      <c r="E147" s="84">
        <v>1</v>
      </c>
      <c r="F147" s="121">
        <f t="shared" si="11"/>
        <v>1</v>
      </c>
      <c r="G147" s="80"/>
      <c r="H147" s="122">
        <f t="shared" si="12"/>
        <v>0</v>
      </c>
      <c r="I147" s="123"/>
    </row>
    <row r="148" spans="1:10" x14ac:dyDescent="0.25">
      <c r="A148" s="124" t="s">
        <v>39</v>
      </c>
      <c r="B148" s="125"/>
      <c r="C148" s="125"/>
      <c r="D148" s="124" t="s">
        <v>56</v>
      </c>
      <c r="E148" s="84">
        <v>2</v>
      </c>
      <c r="F148" s="121">
        <f t="shared" si="11"/>
        <v>2</v>
      </c>
      <c r="G148" s="80"/>
      <c r="H148" s="122">
        <f t="shared" si="12"/>
        <v>0</v>
      </c>
      <c r="I148" s="123"/>
    </row>
    <row r="149" spans="1:10" x14ac:dyDescent="0.25">
      <c r="A149" s="124" t="s">
        <v>150</v>
      </c>
      <c r="B149" s="125"/>
      <c r="C149" s="125"/>
      <c r="D149" s="124" t="s">
        <v>56</v>
      </c>
      <c r="E149" s="84">
        <v>2</v>
      </c>
      <c r="F149" s="121">
        <f t="shared" si="11"/>
        <v>2</v>
      </c>
      <c r="G149" s="80"/>
      <c r="H149" s="122">
        <f t="shared" si="12"/>
        <v>0</v>
      </c>
      <c r="I149" s="123"/>
    </row>
    <row r="150" spans="1:10" x14ac:dyDescent="0.25">
      <c r="A150" s="124" t="s">
        <v>40</v>
      </c>
      <c r="B150" s="125"/>
      <c r="C150" s="125"/>
      <c r="D150" s="124" t="s">
        <v>56</v>
      </c>
      <c r="E150" s="84">
        <v>1</v>
      </c>
      <c r="F150" s="121">
        <f t="shared" si="11"/>
        <v>1</v>
      </c>
      <c r="G150" s="80"/>
      <c r="H150" s="122">
        <f t="shared" si="12"/>
        <v>0</v>
      </c>
      <c r="I150" s="123"/>
    </row>
    <row r="151" spans="1:10" x14ac:dyDescent="0.25">
      <c r="A151" s="124" t="s">
        <v>70</v>
      </c>
      <c r="B151" s="125"/>
      <c r="C151" s="125"/>
      <c r="D151" s="124" t="s">
        <v>56</v>
      </c>
      <c r="E151" s="84">
        <v>1</v>
      </c>
      <c r="F151" s="121">
        <f t="shared" si="11"/>
        <v>1</v>
      </c>
      <c r="G151" s="80"/>
      <c r="H151" s="122">
        <f t="shared" si="12"/>
        <v>0</v>
      </c>
      <c r="I151" s="123"/>
    </row>
    <row r="152" spans="1:10" x14ac:dyDescent="0.25">
      <c r="A152" s="124" t="s">
        <v>71</v>
      </c>
      <c r="B152" s="125"/>
      <c r="C152" s="125"/>
      <c r="D152" s="124" t="s">
        <v>56</v>
      </c>
      <c r="E152" s="84">
        <v>1</v>
      </c>
      <c r="F152" s="121">
        <f t="shared" si="11"/>
        <v>1</v>
      </c>
      <c r="G152" s="80"/>
      <c r="H152" s="122">
        <f t="shared" si="12"/>
        <v>0</v>
      </c>
      <c r="I152" s="123"/>
    </row>
    <row r="153" spans="1:10" s="27" customFormat="1" x14ac:dyDescent="0.25">
      <c r="A153" s="44"/>
      <c r="B153" s="41"/>
      <c r="C153" s="41"/>
      <c r="D153" s="42"/>
      <c r="E153" s="62">
        <f>SUM(E131:E152)</f>
        <v>47</v>
      </c>
      <c r="F153" s="41">
        <f>SUM(F131:F152)</f>
        <v>47</v>
      </c>
      <c r="G153" s="61">
        <f>SUM(G131:G152)</f>
        <v>0</v>
      </c>
      <c r="H153" s="41">
        <f>SUM(H131:H152)</f>
        <v>0</v>
      </c>
      <c r="I153" s="66"/>
      <c r="J153" s="51"/>
    </row>
    <row r="154" spans="1:10" x14ac:dyDescent="0.25">
      <c r="F154" s="149" t="s">
        <v>59</v>
      </c>
      <c r="G154" s="149"/>
      <c r="H154" s="150"/>
      <c r="I154" s="1">
        <f>F153</f>
        <v>47</v>
      </c>
    </row>
    <row r="155" spans="1:10" x14ac:dyDescent="0.25">
      <c r="F155" s="145" t="s">
        <v>60</v>
      </c>
      <c r="G155" s="145"/>
      <c r="H155" s="146"/>
      <c r="I155" s="1">
        <f>H153</f>
        <v>0</v>
      </c>
    </row>
    <row r="156" spans="1:10" ht="18.75" x14ac:dyDescent="0.25">
      <c r="F156" s="169" t="s">
        <v>99</v>
      </c>
      <c r="G156" s="169"/>
      <c r="H156" s="148"/>
      <c r="I156" s="63">
        <f>(I155*100)/I154</f>
        <v>0</v>
      </c>
    </row>
    <row r="157" spans="1:10" x14ac:dyDescent="0.25">
      <c r="F157" s="126"/>
      <c r="G157" s="126"/>
      <c r="H157" s="119"/>
      <c r="I157" s="32"/>
    </row>
    <row r="158" spans="1:10" x14ac:dyDescent="0.25">
      <c r="F158" s="126"/>
      <c r="G158" s="126"/>
      <c r="H158" s="119"/>
      <c r="I158" s="32"/>
    </row>
    <row r="159" spans="1:10" ht="25.5" x14ac:dyDescent="0.35">
      <c r="A159" s="151" t="s">
        <v>137</v>
      </c>
      <c r="B159" s="152"/>
      <c r="C159" s="152"/>
      <c r="D159" s="152"/>
      <c r="E159" s="152"/>
      <c r="F159" s="152"/>
      <c r="G159" s="152"/>
      <c r="H159" s="152"/>
      <c r="I159" s="153"/>
      <c r="J159"/>
    </row>
    <row r="160" spans="1:10" x14ac:dyDescent="0.25">
      <c r="A160" s="154" t="s">
        <v>17</v>
      </c>
      <c r="B160" s="155"/>
      <c r="C160" s="155"/>
      <c r="D160" s="156"/>
      <c r="E160" s="112"/>
      <c r="F160" s="154"/>
      <c r="G160" s="155"/>
      <c r="H160" s="155"/>
      <c r="I160" s="156"/>
    </row>
    <row r="161" spans="1:9" ht="33.75" customHeight="1" x14ac:dyDescent="0.25">
      <c r="A161" s="154"/>
      <c r="B161" s="155"/>
      <c r="C161" s="155"/>
      <c r="D161" s="54" t="s">
        <v>26</v>
      </c>
      <c r="E161" s="54" t="s">
        <v>51</v>
      </c>
      <c r="F161" s="55" t="s">
        <v>113</v>
      </c>
      <c r="G161" s="131" t="s">
        <v>112</v>
      </c>
      <c r="H161" s="57" t="s">
        <v>52</v>
      </c>
      <c r="I161" s="58" t="s">
        <v>27</v>
      </c>
    </row>
    <row r="162" spans="1:9" x14ac:dyDescent="0.25">
      <c r="A162" s="117" t="s">
        <v>142</v>
      </c>
      <c r="B162" s="118"/>
      <c r="C162" s="118"/>
      <c r="D162" s="117" t="s">
        <v>43</v>
      </c>
      <c r="E162" s="84">
        <v>3</v>
      </c>
      <c r="F162" s="112">
        <f t="shared" ref="F162:F176" si="13">IF(G162="NE","0",E162)</f>
        <v>3</v>
      </c>
      <c r="G162" s="80"/>
      <c r="H162" s="113">
        <f t="shared" ref="H162:H176" si="14">IF(F162="0","",G162*F162)</f>
        <v>0</v>
      </c>
      <c r="I162" s="115"/>
    </row>
    <row r="163" spans="1:9" x14ac:dyDescent="0.25">
      <c r="A163" s="117" t="s">
        <v>50</v>
      </c>
      <c r="B163" s="118"/>
      <c r="C163" s="118"/>
      <c r="D163" s="124" t="s">
        <v>43</v>
      </c>
      <c r="E163" s="84">
        <v>1</v>
      </c>
      <c r="F163" s="112">
        <f t="shared" si="13"/>
        <v>1</v>
      </c>
      <c r="G163" s="80"/>
      <c r="H163" s="113">
        <f t="shared" si="14"/>
        <v>0</v>
      </c>
      <c r="I163" s="115"/>
    </row>
    <row r="164" spans="1:9" x14ac:dyDescent="0.25">
      <c r="A164" s="117" t="s">
        <v>104</v>
      </c>
      <c r="B164" s="118"/>
      <c r="C164" s="118"/>
      <c r="D164" s="124" t="s">
        <v>43</v>
      </c>
      <c r="E164" s="84">
        <v>3</v>
      </c>
      <c r="F164" s="112">
        <v>3</v>
      </c>
      <c r="G164" s="80"/>
      <c r="H164" s="113">
        <f t="shared" si="14"/>
        <v>0</v>
      </c>
      <c r="I164" s="115"/>
    </row>
    <row r="165" spans="1:9" x14ac:dyDescent="0.25">
      <c r="A165" s="117" t="s">
        <v>45</v>
      </c>
      <c r="B165" s="118"/>
      <c r="C165" s="118"/>
      <c r="D165" s="124" t="s">
        <v>43</v>
      </c>
      <c r="E165" s="84">
        <v>3</v>
      </c>
      <c r="F165" s="112">
        <f t="shared" si="13"/>
        <v>3</v>
      </c>
      <c r="G165" s="80"/>
      <c r="H165" s="113">
        <f t="shared" si="14"/>
        <v>0</v>
      </c>
      <c r="I165" s="115"/>
    </row>
    <row r="166" spans="1:9" x14ac:dyDescent="0.25">
      <c r="A166" s="117" t="s">
        <v>138</v>
      </c>
      <c r="B166" s="118"/>
      <c r="C166" s="118"/>
      <c r="D166" s="124" t="s">
        <v>43</v>
      </c>
      <c r="E166" s="84">
        <v>2</v>
      </c>
      <c r="F166" s="112">
        <v>2</v>
      </c>
      <c r="G166" s="80"/>
      <c r="H166" s="113">
        <f t="shared" ref="H166" si="15">IF(F166="0","",G166*F166)</f>
        <v>0</v>
      </c>
      <c r="I166" s="115"/>
    </row>
    <row r="167" spans="1:9" x14ac:dyDescent="0.25">
      <c r="A167" s="117" t="s">
        <v>118</v>
      </c>
      <c r="B167" s="118"/>
      <c r="C167" s="118"/>
      <c r="D167" s="124" t="s">
        <v>43</v>
      </c>
      <c r="E167" s="84">
        <v>2</v>
      </c>
      <c r="F167" s="112">
        <v>2</v>
      </c>
      <c r="G167" s="80"/>
      <c r="H167" s="113">
        <f t="shared" si="14"/>
        <v>0</v>
      </c>
      <c r="I167" s="115"/>
    </row>
    <row r="168" spans="1:9" x14ac:dyDescent="0.25">
      <c r="A168" s="117" t="s">
        <v>62</v>
      </c>
      <c r="B168" s="118"/>
      <c r="C168" s="118"/>
      <c r="D168" s="124" t="s">
        <v>56</v>
      </c>
      <c r="E168" s="84">
        <v>1</v>
      </c>
      <c r="F168" s="112">
        <f t="shared" si="13"/>
        <v>1</v>
      </c>
      <c r="G168" s="80"/>
      <c r="H168" s="113">
        <f t="shared" si="14"/>
        <v>0</v>
      </c>
      <c r="I168" s="115"/>
    </row>
    <row r="169" spans="1:9" x14ac:dyDescent="0.25">
      <c r="A169" s="117" t="s">
        <v>38</v>
      </c>
      <c r="B169" s="118"/>
      <c r="C169" s="118"/>
      <c r="D169" s="143" t="s">
        <v>56</v>
      </c>
      <c r="E169" s="84">
        <v>1</v>
      </c>
      <c r="F169" s="112">
        <f t="shared" si="13"/>
        <v>1</v>
      </c>
      <c r="G169" s="80"/>
      <c r="H169" s="113">
        <f t="shared" si="14"/>
        <v>0</v>
      </c>
      <c r="I169" s="115"/>
    </row>
    <row r="170" spans="1:9" x14ac:dyDescent="0.25">
      <c r="A170" s="117" t="s">
        <v>25</v>
      </c>
      <c r="B170" s="118"/>
      <c r="C170" s="118"/>
      <c r="D170" s="143" t="s">
        <v>56</v>
      </c>
      <c r="E170" s="84">
        <v>1</v>
      </c>
      <c r="F170" s="112">
        <f t="shared" si="13"/>
        <v>1</v>
      </c>
      <c r="G170" s="80"/>
      <c r="H170" s="113">
        <f t="shared" si="14"/>
        <v>0</v>
      </c>
      <c r="I170" s="115"/>
    </row>
    <row r="171" spans="1:9" x14ac:dyDescent="0.25">
      <c r="A171" s="117" t="s">
        <v>39</v>
      </c>
      <c r="B171" s="118"/>
      <c r="C171" s="118"/>
      <c r="D171" s="143" t="s">
        <v>56</v>
      </c>
      <c r="E171" s="84">
        <v>2</v>
      </c>
      <c r="F171" s="112">
        <f t="shared" si="13"/>
        <v>2</v>
      </c>
      <c r="G171" s="80"/>
      <c r="H171" s="113">
        <f t="shared" si="14"/>
        <v>0</v>
      </c>
      <c r="I171" s="115"/>
    </row>
    <row r="172" spans="1:9" x14ac:dyDescent="0.25">
      <c r="A172" s="124" t="s">
        <v>150</v>
      </c>
      <c r="B172" s="125"/>
      <c r="C172" s="125"/>
      <c r="D172" s="143" t="s">
        <v>56</v>
      </c>
      <c r="E172" s="84">
        <v>2</v>
      </c>
      <c r="F172" s="121">
        <f t="shared" si="13"/>
        <v>2</v>
      </c>
      <c r="G172" s="80"/>
      <c r="H172" s="122">
        <f t="shared" si="14"/>
        <v>0</v>
      </c>
      <c r="I172" s="123"/>
    </row>
    <row r="173" spans="1:9" x14ac:dyDescent="0.25">
      <c r="A173" s="124" t="s">
        <v>159</v>
      </c>
      <c r="B173" s="125"/>
      <c r="C173" s="125"/>
      <c r="D173" s="124" t="s">
        <v>43</v>
      </c>
      <c r="E173" s="84">
        <v>2</v>
      </c>
      <c r="F173" s="121">
        <f t="shared" si="13"/>
        <v>2</v>
      </c>
      <c r="G173" s="80"/>
      <c r="H173" s="122">
        <f t="shared" si="14"/>
        <v>0</v>
      </c>
      <c r="I173" s="123"/>
    </row>
    <row r="174" spans="1:9" x14ac:dyDescent="0.25">
      <c r="A174" s="117" t="s">
        <v>40</v>
      </c>
      <c r="B174" s="118"/>
      <c r="C174" s="118"/>
      <c r="D174" s="143" t="s">
        <v>56</v>
      </c>
      <c r="E174" s="84">
        <v>1</v>
      </c>
      <c r="F174" s="112">
        <f t="shared" si="13"/>
        <v>1</v>
      </c>
      <c r="G174" s="80"/>
      <c r="H174" s="113">
        <f t="shared" si="14"/>
        <v>0</v>
      </c>
      <c r="I174" s="115"/>
    </row>
    <row r="175" spans="1:9" x14ac:dyDescent="0.25">
      <c r="A175" s="117" t="s">
        <v>139</v>
      </c>
      <c r="B175" s="118"/>
      <c r="C175" s="118"/>
      <c r="D175" s="143" t="s">
        <v>56</v>
      </c>
      <c r="E175" s="84">
        <v>1</v>
      </c>
      <c r="F175" s="112">
        <f t="shared" si="13"/>
        <v>1</v>
      </c>
      <c r="G175" s="80"/>
      <c r="H175" s="113">
        <f t="shared" si="14"/>
        <v>0</v>
      </c>
      <c r="I175" s="115"/>
    </row>
    <row r="176" spans="1:9" x14ac:dyDescent="0.25">
      <c r="A176" s="117" t="s">
        <v>140</v>
      </c>
      <c r="B176" s="118"/>
      <c r="C176" s="118"/>
      <c r="D176" s="143" t="s">
        <v>56</v>
      </c>
      <c r="E176" s="84">
        <v>1</v>
      </c>
      <c r="F176" s="112">
        <f t="shared" si="13"/>
        <v>1</v>
      </c>
      <c r="G176" s="80"/>
      <c r="H176" s="113">
        <f t="shared" si="14"/>
        <v>0</v>
      </c>
      <c r="I176" s="115"/>
    </row>
    <row r="177" spans="1:10" s="27" customFormat="1" x14ac:dyDescent="0.25">
      <c r="A177" s="170"/>
      <c r="B177" s="171"/>
      <c r="C177" s="171"/>
      <c r="D177" s="114"/>
      <c r="E177" s="89">
        <f>SUM(E162:E176)</f>
        <v>26</v>
      </c>
      <c r="F177" s="41">
        <f>SUM(F162:F176)</f>
        <v>26</v>
      </c>
      <c r="G177" s="61">
        <f>SUM(G162:G176)</f>
        <v>0</v>
      </c>
      <c r="H177" s="43">
        <f>SUM(H162:H176)</f>
        <v>0</v>
      </c>
      <c r="I177" s="115"/>
      <c r="J177" s="51"/>
    </row>
    <row r="178" spans="1:10" x14ac:dyDescent="0.25">
      <c r="F178" s="149" t="s">
        <v>59</v>
      </c>
      <c r="G178" s="149"/>
      <c r="H178" s="150"/>
      <c r="I178" s="1">
        <f>F177</f>
        <v>26</v>
      </c>
    </row>
    <row r="179" spans="1:10" x14ac:dyDescent="0.25">
      <c r="F179" s="145" t="s">
        <v>60</v>
      </c>
      <c r="G179" s="145"/>
      <c r="H179" s="146"/>
      <c r="I179" s="1">
        <f>H177</f>
        <v>0</v>
      </c>
    </row>
    <row r="180" spans="1:10" ht="15.75" customHeight="1" x14ac:dyDescent="0.25">
      <c r="F180" s="169" t="s">
        <v>99</v>
      </c>
      <c r="G180" s="169"/>
      <c r="H180" s="148"/>
      <c r="I180" s="63">
        <f>(I179*100)/I178</f>
        <v>0</v>
      </c>
    </row>
    <row r="181" spans="1:10" ht="15.75" customHeight="1" thickBot="1" x14ac:dyDescent="0.3">
      <c r="F181" s="116"/>
      <c r="G181" s="116"/>
      <c r="H181" s="111"/>
      <c r="I181" s="34"/>
    </row>
    <row r="182" spans="1:10" s="37" customFormat="1" ht="15" customHeight="1" x14ac:dyDescent="0.25">
      <c r="A182" s="36"/>
      <c r="B182" s="36"/>
      <c r="C182" s="36"/>
      <c r="D182" s="36"/>
      <c r="E182" s="36"/>
      <c r="F182" s="46" t="s">
        <v>79</v>
      </c>
      <c r="G182" s="36"/>
      <c r="H182" s="36"/>
      <c r="I182" s="160">
        <f>AVERAGE(I180,I156,I125,I95,I70,I43)</f>
        <v>0</v>
      </c>
      <c r="J182" s="53"/>
    </row>
    <row r="183" spans="1:10" s="37" customFormat="1" ht="15" customHeight="1" thickBot="1" x14ac:dyDescent="0.3">
      <c r="A183" s="36"/>
      <c r="B183" s="36"/>
      <c r="C183" s="36"/>
      <c r="D183" s="36"/>
      <c r="E183" s="36"/>
      <c r="F183" s="36" t="s">
        <v>64</v>
      </c>
      <c r="G183" s="36"/>
      <c r="H183" s="36"/>
      <c r="I183" s="161"/>
      <c r="J183" s="53"/>
    </row>
    <row r="185" spans="1:10" x14ac:dyDescent="0.25">
      <c r="A185" s="4" t="s">
        <v>11</v>
      </c>
      <c r="B185" s="5"/>
      <c r="C185" s="5"/>
      <c r="D185" s="6"/>
      <c r="E185" s="5"/>
      <c r="F185" s="4" t="s">
        <v>12</v>
      </c>
      <c r="G185" s="5"/>
      <c r="H185" s="5"/>
      <c r="I185" s="6"/>
    </row>
    <row r="186" spans="1:10" x14ac:dyDescent="0.25">
      <c r="A186" s="7" t="s">
        <v>13</v>
      </c>
      <c r="B186" s="8"/>
      <c r="C186" s="8"/>
      <c r="D186" s="9"/>
      <c r="E186" s="8"/>
      <c r="F186" s="7"/>
      <c r="G186" s="8"/>
      <c r="H186" s="8"/>
      <c r="I186" s="9"/>
    </row>
    <row r="187" spans="1:10" x14ac:dyDescent="0.25">
      <c r="A187" s="7"/>
      <c r="B187" s="8"/>
      <c r="C187" s="8"/>
      <c r="D187" s="9"/>
      <c r="E187" s="8"/>
      <c r="F187" s="7"/>
      <c r="G187" s="8"/>
      <c r="H187" s="8"/>
      <c r="I187" s="9"/>
    </row>
    <row r="188" spans="1:10" x14ac:dyDescent="0.25">
      <c r="A188" s="7"/>
      <c r="B188" s="8"/>
      <c r="C188" s="8"/>
      <c r="D188" s="9"/>
      <c r="E188" s="8"/>
      <c r="F188" s="7"/>
      <c r="G188" s="8"/>
      <c r="H188" s="8"/>
      <c r="I188" s="9"/>
    </row>
    <row r="189" spans="1:10" x14ac:dyDescent="0.25">
      <c r="A189" s="10"/>
      <c r="B189" s="11"/>
      <c r="C189" s="11"/>
      <c r="D189" s="12"/>
      <c r="E189" s="11"/>
      <c r="F189" s="10"/>
      <c r="G189" s="11"/>
      <c r="H189" s="11"/>
      <c r="I189" s="12"/>
    </row>
    <row r="190" spans="1:10" x14ac:dyDescent="0.25">
      <c r="A190" s="13"/>
      <c r="B190" s="13"/>
      <c r="C190" s="14"/>
      <c r="D190" s="14"/>
      <c r="E190" s="14"/>
      <c r="F190" s="15"/>
      <c r="G190" s="14"/>
      <c r="H190" s="16" t="s">
        <v>14</v>
      </c>
      <c r="I190" s="14"/>
    </row>
  </sheetData>
  <mergeCells count="57">
    <mergeCell ref="A10:I10"/>
    <mergeCell ref="F41:H41"/>
    <mergeCell ref="F42:H42"/>
    <mergeCell ref="F43:H43"/>
    <mergeCell ref="F94:H94"/>
    <mergeCell ref="A46:D46"/>
    <mergeCell ref="A74:C74"/>
    <mergeCell ref="A67:C67"/>
    <mergeCell ref="A92:C92"/>
    <mergeCell ref="A72:I72"/>
    <mergeCell ref="A73:D73"/>
    <mergeCell ref="F73:I73"/>
    <mergeCell ref="A13:C13"/>
    <mergeCell ref="F95:H95"/>
    <mergeCell ref="A1:I2"/>
    <mergeCell ref="A3:I3"/>
    <mergeCell ref="A4:C4"/>
    <mergeCell ref="A5:C5"/>
    <mergeCell ref="D5:I5"/>
    <mergeCell ref="A6:C6"/>
    <mergeCell ref="D6:I6"/>
    <mergeCell ref="G4:H4"/>
    <mergeCell ref="A11:D11"/>
    <mergeCell ref="F11:I11"/>
    <mergeCell ref="A12:C12"/>
    <mergeCell ref="A45:I45"/>
    <mergeCell ref="A7:C7"/>
    <mergeCell ref="D7:I7"/>
    <mergeCell ref="F93:H93"/>
    <mergeCell ref="I182:I183"/>
    <mergeCell ref="F154:H154"/>
    <mergeCell ref="F46:I46"/>
    <mergeCell ref="A47:C47"/>
    <mergeCell ref="A97:I97"/>
    <mergeCell ref="A98:D98"/>
    <mergeCell ref="F98:I98"/>
    <mergeCell ref="A99:C99"/>
    <mergeCell ref="F123:H123"/>
    <mergeCell ref="F124:H124"/>
    <mergeCell ref="F125:H125"/>
    <mergeCell ref="A128:I128"/>
    <mergeCell ref="A130:C130"/>
    <mergeCell ref="F68:H68"/>
    <mergeCell ref="F69:H69"/>
    <mergeCell ref="F70:H70"/>
    <mergeCell ref="A159:I159"/>
    <mergeCell ref="F160:I160"/>
    <mergeCell ref="A129:D129"/>
    <mergeCell ref="F129:I129"/>
    <mergeCell ref="F155:H155"/>
    <mergeCell ref="F156:H156"/>
    <mergeCell ref="A177:C177"/>
    <mergeCell ref="F178:H178"/>
    <mergeCell ref="F179:H179"/>
    <mergeCell ref="F180:H180"/>
    <mergeCell ref="A160:D160"/>
    <mergeCell ref="A161:C161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  <headerFooter>
    <oddHeader>&amp;CANNEXE 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J132"/>
  <sheetViews>
    <sheetView topLeftCell="A121" zoomScale="70" zoomScaleNormal="70" workbookViewId="0">
      <selection activeCell="F147" sqref="F147"/>
    </sheetView>
  </sheetViews>
  <sheetFormatPr baseColWidth="10" defaultRowHeight="15" x14ac:dyDescent="0.25"/>
  <cols>
    <col min="1" max="2" width="11.42578125" customWidth="1"/>
    <col min="3" max="3" width="32.85546875" customWidth="1"/>
    <col min="4" max="4" width="14.85546875" customWidth="1"/>
    <col min="5" max="6" width="10.140625" customWidth="1"/>
    <col min="7" max="8" width="8.5703125" customWidth="1"/>
    <col min="9" max="9" width="30.85546875" customWidth="1"/>
  </cols>
  <sheetData>
    <row r="1" spans="1:10" x14ac:dyDescent="0.25">
      <c r="A1" s="162" t="s">
        <v>7</v>
      </c>
      <c r="B1" s="163"/>
      <c r="C1" s="163"/>
      <c r="D1" s="163"/>
      <c r="E1" s="163"/>
      <c r="F1" s="163"/>
      <c r="G1" s="163"/>
      <c r="H1" s="163"/>
      <c r="I1" s="163"/>
      <c r="J1" s="50"/>
    </row>
    <row r="2" spans="1:10" x14ac:dyDescent="0.25">
      <c r="A2" s="164"/>
      <c r="B2" s="164"/>
      <c r="C2" s="164"/>
      <c r="D2" s="164"/>
      <c r="E2" s="164"/>
      <c r="F2" s="164"/>
      <c r="G2" s="164"/>
      <c r="H2" s="164"/>
      <c r="I2" s="164"/>
      <c r="J2" s="50"/>
    </row>
    <row r="3" spans="1:10" ht="25.5" x14ac:dyDescent="0.35">
      <c r="A3" s="151" t="s">
        <v>8</v>
      </c>
      <c r="B3" s="152"/>
      <c r="C3" s="152"/>
      <c r="D3" s="152"/>
      <c r="E3" s="152"/>
      <c r="F3" s="152"/>
      <c r="G3" s="152"/>
      <c r="H3" s="152"/>
      <c r="I3" s="153"/>
      <c r="J3" s="50"/>
    </row>
    <row r="4" spans="1:10" x14ac:dyDescent="0.25">
      <c r="A4" s="165" t="s">
        <v>6</v>
      </c>
      <c r="B4" s="165"/>
      <c r="C4" s="165"/>
      <c r="D4" s="2" t="s">
        <v>0</v>
      </c>
      <c r="E4" s="3" t="s">
        <v>2</v>
      </c>
      <c r="F4" s="67"/>
      <c r="G4" s="167" t="s">
        <v>1</v>
      </c>
      <c r="H4" s="168"/>
      <c r="I4" s="1"/>
    </row>
    <row r="5" spans="1:10" ht="18" customHeight="1" x14ac:dyDescent="0.25">
      <c r="A5" s="165" t="s">
        <v>5</v>
      </c>
      <c r="B5" s="165"/>
      <c r="C5" s="165"/>
      <c r="D5" s="166"/>
      <c r="E5" s="166"/>
      <c r="F5" s="166"/>
      <c r="G5" s="166"/>
      <c r="H5" s="166"/>
      <c r="I5" s="166"/>
    </row>
    <row r="6" spans="1:10" ht="18" customHeight="1" x14ac:dyDescent="0.25">
      <c r="A6" s="165" t="s">
        <v>4</v>
      </c>
      <c r="B6" s="165"/>
      <c r="C6" s="165"/>
      <c r="D6" s="166"/>
      <c r="E6" s="166"/>
      <c r="F6" s="166"/>
      <c r="G6" s="166"/>
      <c r="H6" s="166"/>
      <c r="I6" s="166"/>
    </row>
    <row r="7" spans="1:10" ht="18" customHeight="1" x14ac:dyDescent="0.25">
      <c r="A7" s="165" t="s">
        <v>3</v>
      </c>
      <c r="B7" s="165"/>
      <c r="C7" s="165"/>
      <c r="D7" s="166"/>
      <c r="E7" s="166"/>
      <c r="F7" s="166"/>
      <c r="G7" s="166"/>
      <c r="H7" s="166"/>
      <c r="I7" s="166"/>
    </row>
    <row r="10" spans="1:10" ht="25.5" x14ac:dyDescent="0.35">
      <c r="A10" s="151" t="s">
        <v>21</v>
      </c>
      <c r="B10" s="152"/>
      <c r="C10" s="152"/>
      <c r="D10" s="152"/>
      <c r="E10" s="152"/>
      <c r="F10" s="152"/>
      <c r="G10" s="152"/>
      <c r="H10" s="152"/>
      <c r="I10" s="153"/>
    </row>
    <row r="11" spans="1:10" x14ac:dyDescent="0.25">
      <c r="A11" s="154" t="s">
        <v>17</v>
      </c>
      <c r="B11" s="155"/>
      <c r="C11" s="155"/>
      <c r="D11" s="156"/>
      <c r="E11" s="67"/>
      <c r="F11" s="155"/>
      <c r="G11" s="155"/>
      <c r="H11" s="155"/>
      <c r="I11" s="156"/>
    </row>
    <row r="12" spans="1:10" ht="38.25" x14ac:dyDescent="0.25">
      <c r="A12" s="154"/>
      <c r="B12" s="155"/>
      <c r="C12" s="155"/>
      <c r="D12" s="54" t="s">
        <v>26</v>
      </c>
      <c r="E12" s="83" t="s">
        <v>51</v>
      </c>
      <c r="F12" s="55" t="s">
        <v>113</v>
      </c>
      <c r="G12" s="56" t="s">
        <v>112</v>
      </c>
      <c r="H12" s="57" t="s">
        <v>52</v>
      </c>
      <c r="I12" s="58" t="s">
        <v>27</v>
      </c>
    </row>
    <row r="13" spans="1:10" x14ac:dyDescent="0.25">
      <c r="A13" s="117" t="s">
        <v>78</v>
      </c>
      <c r="B13" s="118"/>
      <c r="C13" s="118"/>
      <c r="D13" s="117" t="s">
        <v>43</v>
      </c>
      <c r="E13" s="84">
        <v>3</v>
      </c>
      <c r="F13" s="68">
        <v>3</v>
      </c>
      <c r="G13" s="80"/>
      <c r="H13" s="69">
        <f t="shared" ref="H13:H32" si="0">G13*E13</f>
        <v>0</v>
      </c>
      <c r="I13" s="70"/>
    </row>
    <row r="14" spans="1:10" x14ac:dyDescent="0.25">
      <c r="A14" s="117" t="s">
        <v>160</v>
      </c>
      <c r="B14" s="118"/>
      <c r="C14" s="118"/>
      <c r="D14" s="117" t="s">
        <v>56</v>
      </c>
      <c r="E14" s="84">
        <v>1</v>
      </c>
      <c r="F14" s="68">
        <v>1</v>
      </c>
      <c r="G14" s="80"/>
      <c r="H14" s="69">
        <f t="shared" si="0"/>
        <v>0</v>
      </c>
      <c r="I14" s="70"/>
    </row>
    <row r="15" spans="1:10" x14ac:dyDescent="0.25">
      <c r="A15" s="117" t="s">
        <v>124</v>
      </c>
      <c r="B15" s="118"/>
      <c r="C15" s="118"/>
      <c r="D15" s="117" t="s">
        <v>43</v>
      </c>
      <c r="E15" s="84">
        <v>2</v>
      </c>
      <c r="F15" s="92">
        <v>2</v>
      </c>
      <c r="G15" s="80"/>
      <c r="H15" s="93">
        <f t="shared" ref="H15" si="1">G15*E15</f>
        <v>0</v>
      </c>
      <c r="I15" s="95"/>
    </row>
    <row r="16" spans="1:10" x14ac:dyDescent="0.25">
      <c r="A16" s="117" t="s">
        <v>48</v>
      </c>
      <c r="B16" s="118"/>
      <c r="C16" s="118"/>
      <c r="D16" s="117" t="s">
        <v>43</v>
      </c>
      <c r="E16" s="84">
        <v>3</v>
      </c>
      <c r="F16" s="68">
        <v>3</v>
      </c>
      <c r="G16" s="80"/>
      <c r="H16" s="69">
        <f t="shared" si="0"/>
        <v>0</v>
      </c>
      <c r="I16" s="70"/>
    </row>
    <row r="17" spans="1:10" x14ac:dyDescent="0.25">
      <c r="A17" s="117" t="s">
        <v>49</v>
      </c>
      <c r="B17" s="118"/>
      <c r="C17" s="118"/>
      <c r="D17" s="117" t="s">
        <v>43</v>
      </c>
      <c r="E17" s="84">
        <v>3</v>
      </c>
      <c r="F17" s="68">
        <v>3</v>
      </c>
      <c r="G17" s="80"/>
      <c r="H17" s="69">
        <f t="shared" si="0"/>
        <v>0</v>
      </c>
      <c r="I17" s="70"/>
    </row>
    <row r="18" spans="1:10" x14ac:dyDescent="0.25">
      <c r="A18" s="117" t="s">
        <v>74</v>
      </c>
      <c r="B18" s="118"/>
      <c r="C18" s="118"/>
      <c r="D18" s="117" t="s">
        <v>43</v>
      </c>
      <c r="E18" s="84">
        <v>3</v>
      </c>
      <c r="F18" s="68">
        <v>3</v>
      </c>
      <c r="G18" s="80"/>
      <c r="H18" s="69">
        <f t="shared" si="0"/>
        <v>0</v>
      </c>
      <c r="I18" s="70"/>
    </row>
    <row r="19" spans="1:10" x14ac:dyDescent="0.25">
      <c r="A19" s="117" t="s">
        <v>77</v>
      </c>
      <c r="B19" s="118"/>
      <c r="C19" s="118"/>
      <c r="D19" s="117" t="s">
        <v>43</v>
      </c>
      <c r="E19" s="84">
        <v>3</v>
      </c>
      <c r="F19" s="68">
        <v>3</v>
      </c>
      <c r="G19" s="80"/>
      <c r="H19" s="69">
        <f t="shared" si="0"/>
        <v>0</v>
      </c>
      <c r="I19" s="70"/>
    </row>
    <row r="20" spans="1:10" x14ac:dyDescent="0.25">
      <c r="A20" s="117" t="s">
        <v>75</v>
      </c>
      <c r="B20" s="118"/>
      <c r="C20" s="118"/>
      <c r="D20" s="117" t="s">
        <v>43</v>
      </c>
      <c r="E20" s="84">
        <v>3</v>
      </c>
      <c r="F20" s="68">
        <v>3</v>
      </c>
      <c r="G20" s="80"/>
      <c r="H20" s="69">
        <f t="shared" si="0"/>
        <v>0</v>
      </c>
      <c r="I20" s="70"/>
    </row>
    <row r="21" spans="1:10" x14ac:dyDescent="0.25">
      <c r="A21" s="117" t="s">
        <v>76</v>
      </c>
      <c r="B21" s="118"/>
      <c r="C21" s="118"/>
      <c r="D21" s="117" t="s">
        <v>43</v>
      </c>
      <c r="E21" s="84">
        <v>3</v>
      </c>
      <c r="F21" s="68">
        <v>3</v>
      </c>
      <c r="G21" s="80"/>
      <c r="H21" s="69">
        <f t="shared" si="0"/>
        <v>0</v>
      </c>
      <c r="I21" s="70"/>
    </row>
    <row r="22" spans="1:10" x14ac:dyDescent="0.25">
      <c r="A22" s="117" t="s">
        <v>107</v>
      </c>
      <c r="B22" s="118"/>
      <c r="C22" s="118"/>
      <c r="D22" s="117" t="s">
        <v>43</v>
      </c>
      <c r="E22" s="84">
        <v>3</v>
      </c>
      <c r="F22" s="68">
        <v>3</v>
      </c>
      <c r="G22" s="80"/>
      <c r="H22" s="69">
        <f t="shared" si="0"/>
        <v>0</v>
      </c>
      <c r="I22" s="70"/>
    </row>
    <row r="23" spans="1:10" x14ac:dyDescent="0.25">
      <c r="A23" s="124" t="s">
        <v>161</v>
      </c>
      <c r="B23" s="125"/>
      <c r="C23" s="125"/>
      <c r="D23" s="124" t="s">
        <v>43</v>
      </c>
      <c r="E23" s="84">
        <v>3</v>
      </c>
      <c r="F23" s="121">
        <v>3</v>
      </c>
      <c r="G23" s="80"/>
      <c r="H23" s="122">
        <f t="shared" si="0"/>
        <v>0</v>
      </c>
      <c r="I23" s="123"/>
    </row>
    <row r="24" spans="1:10" x14ac:dyDescent="0.25">
      <c r="A24" s="124" t="s">
        <v>162</v>
      </c>
      <c r="B24" s="125"/>
      <c r="C24" s="125"/>
      <c r="D24" s="124" t="s">
        <v>43</v>
      </c>
      <c r="E24" s="84">
        <v>3</v>
      </c>
      <c r="F24" s="121">
        <v>3</v>
      </c>
      <c r="G24" s="80"/>
      <c r="H24" s="122">
        <f t="shared" ref="H24" si="2">G24*E24</f>
        <v>0</v>
      </c>
      <c r="I24" s="123"/>
    </row>
    <row r="25" spans="1:10" x14ac:dyDescent="0.25">
      <c r="A25" s="124" t="s">
        <v>150</v>
      </c>
      <c r="B25" s="125"/>
      <c r="C25" s="125"/>
      <c r="D25" s="124" t="s">
        <v>56</v>
      </c>
      <c r="E25" s="84">
        <v>2</v>
      </c>
      <c r="F25" s="121">
        <f t="shared" ref="F25" si="3">IF(G25="NE","0",E25)</f>
        <v>2</v>
      </c>
      <c r="G25" s="80"/>
      <c r="H25" s="122">
        <f t="shared" ref="H25" si="4">G25*E25</f>
        <v>0</v>
      </c>
      <c r="I25" s="123"/>
      <c r="J25" s="50"/>
    </row>
    <row r="26" spans="1:10" x14ac:dyDescent="0.25">
      <c r="A26" s="117" t="s">
        <v>44</v>
      </c>
      <c r="B26" s="118"/>
      <c r="C26" s="118"/>
      <c r="D26" s="117" t="s">
        <v>43</v>
      </c>
      <c r="E26" s="84">
        <v>2</v>
      </c>
      <c r="F26" s="68">
        <v>2</v>
      </c>
      <c r="G26" s="80"/>
      <c r="H26" s="69">
        <f t="shared" si="0"/>
        <v>0</v>
      </c>
      <c r="I26" s="70"/>
    </row>
    <row r="27" spans="1:10" x14ac:dyDescent="0.25">
      <c r="A27" s="117" t="s">
        <v>163</v>
      </c>
      <c r="B27" s="118"/>
      <c r="C27" s="118"/>
      <c r="D27" s="117" t="s">
        <v>43</v>
      </c>
      <c r="E27" s="84">
        <v>3</v>
      </c>
      <c r="F27" s="68">
        <v>3</v>
      </c>
      <c r="G27" s="80"/>
      <c r="H27" s="69">
        <f t="shared" si="0"/>
        <v>0</v>
      </c>
      <c r="I27" s="70"/>
    </row>
    <row r="28" spans="1:10" x14ac:dyDescent="0.25">
      <c r="A28" s="117" t="s">
        <v>118</v>
      </c>
      <c r="B28" s="118"/>
      <c r="C28" s="118"/>
      <c r="D28" s="117" t="s">
        <v>43</v>
      </c>
      <c r="E28" s="84">
        <v>3</v>
      </c>
      <c r="F28" s="75">
        <v>3</v>
      </c>
      <c r="G28" s="80"/>
      <c r="H28" s="76">
        <f t="shared" si="0"/>
        <v>0</v>
      </c>
      <c r="I28" s="73"/>
    </row>
    <row r="29" spans="1:10" x14ac:dyDescent="0.25">
      <c r="A29" s="117" t="s">
        <v>67</v>
      </c>
      <c r="B29" s="118"/>
      <c r="C29" s="118"/>
      <c r="D29" s="117" t="s">
        <v>43</v>
      </c>
      <c r="E29" s="84">
        <v>2</v>
      </c>
      <c r="F29" s="68">
        <v>2</v>
      </c>
      <c r="G29" s="80"/>
      <c r="H29" s="69">
        <f t="shared" si="0"/>
        <v>0</v>
      </c>
      <c r="I29" s="70"/>
    </row>
    <row r="30" spans="1:10" x14ac:dyDescent="0.25">
      <c r="A30" s="117" t="s">
        <v>188</v>
      </c>
      <c r="B30" s="118"/>
      <c r="C30" s="118"/>
      <c r="D30" s="117" t="s">
        <v>56</v>
      </c>
      <c r="E30" s="84">
        <v>1</v>
      </c>
      <c r="F30" s="68">
        <v>1</v>
      </c>
      <c r="G30" s="80"/>
      <c r="H30" s="69">
        <f t="shared" si="0"/>
        <v>0</v>
      </c>
      <c r="I30" s="70"/>
    </row>
    <row r="31" spans="1:10" x14ac:dyDescent="0.25">
      <c r="A31" s="117" t="s">
        <v>25</v>
      </c>
      <c r="B31" s="118"/>
      <c r="C31" s="118"/>
      <c r="D31" s="117" t="s">
        <v>56</v>
      </c>
      <c r="E31" s="84">
        <v>1</v>
      </c>
      <c r="F31" s="68">
        <v>1</v>
      </c>
      <c r="G31" s="80"/>
      <c r="H31" s="69">
        <f t="shared" si="0"/>
        <v>0</v>
      </c>
      <c r="I31" s="70"/>
    </row>
    <row r="32" spans="1:10" x14ac:dyDescent="0.25">
      <c r="A32" s="117" t="s">
        <v>39</v>
      </c>
      <c r="B32" s="118"/>
      <c r="C32" s="118"/>
      <c r="D32" s="117" t="s">
        <v>56</v>
      </c>
      <c r="E32" s="84">
        <v>2</v>
      </c>
      <c r="F32" s="68">
        <v>2</v>
      </c>
      <c r="G32" s="80"/>
      <c r="H32" s="69">
        <f t="shared" si="0"/>
        <v>0</v>
      </c>
      <c r="I32" s="70"/>
    </row>
    <row r="33" spans="1:10" s="27" customFormat="1" x14ac:dyDescent="0.25">
      <c r="A33" s="170"/>
      <c r="B33" s="171"/>
      <c r="C33" s="171"/>
      <c r="D33" s="79"/>
      <c r="E33" s="89">
        <f>SUM(E13:E32)</f>
        <v>49</v>
      </c>
      <c r="F33" s="41">
        <f>SUM(F13:F32)</f>
        <v>49</v>
      </c>
      <c r="G33" s="61">
        <f>SUM(G13:G32)</f>
        <v>0</v>
      </c>
      <c r="H33" s="43">
        <f>SUM(H13:H32)</f>
        <v>0</v>
      </c>
      <c r="I33" s="70"/>
    </row>
    <row r="34" spans="1:10" x14ac:dyDescent="0.25">
      <c r="F34" s="149" t="s">
        <v>59</v>
      </c>
      <c r="G34" s="149"/>
      <c r="H34" s="150"/>
      <c r="I34" s="1">
        <f>F33</f>
        <v>49</v>
      </c>
      <c r="J34" s="50"/>
    </row>
    <row r="35" spans="1:10" x14ac:dyDescent="0.25">
      <c r="F35" s="145" t="s">
        <v>60</v>
      </c>
      <c r="G35" s="145"/>
      <c r="H35" s="146"/>
      <c r="I35" s="1">
        <f>H33</f>
        <v>0</v>
      </c>
      <c r="J35" s="50"/>
    </row>
    <row r="36" spans="1:10" ht="18.75" x14ac:dyDescent="0.25">
      <c r="F36" s="169" t="s">
        <v>99</v>
      </c>
      <c r="G36" s="169"/>
      <c r="H36" s="148"/>
      <c r="I36" s="63">
        <f>(I35*100)/I34</f>
        <v>0</v>
      </c>
      <c r="J36" s="50"/>
    </row>
    <row r="37" spans="1:10" x14ac:dyDescent="0.25">
      <c r="J37" s="50"/>
    </row>
    <row r="38" spans="1:10" ht="25.5" x14ac:dyDescent="0.35">
      <c r="A38" s="151" t="s">
        <v>21</v>
      </c>
      <c r="B38" s="152"/>
      <c r="C38" s="152"/>
      <c r="D38" s="152"/>
      <c r="E38" s="152"/>
      <c r="F38" s="152"/>
      <c r="G38" s="152"/>
      <c r="H38" s="152"/>
      <c r="I38" s="153"/>
    </row>
    <row r="39" spans="1:10" x14ac:dyDescent="0.25">
      <c r="A39" s="154" t="s">
        <v>17</v>
      </c>
      <c r="B39" s="155"/>
      <c r="C39" s="155"/>
      <c r="D39" s="156"/>
      <c r="E39" s="120"/>
      <c r="F39" s="155"/>
      <c r="G39" s="155"/>
      <c r="H39" s="155"/>
      <c r="I39" s="156"/>
    </row>
    <row r="40" spans="1:10" ht="38.25" x14ac:dyDescent="0.25">
      <c r="A40" s="154"/>
      <c r="B40" s="155"/>
      <c r="C40" s="155"/>
      <c r="D40" s="54" t="s">
        <v>26</v>
      </c>
      <c r="E40" s="83" t="s">
        <v>51</v>
      </c>
      <c r="F40" s="55" t="s">
        <v>113</v>
      </c>
      <c r="G40" s="56" t="s">
        <v>112</v>
      </c>
      <c r="H40" s="57" t="s">
        <v>52</v>
      </c>
      <c r="I40" s="58" t="s">
        <v>27</v>
      </c>
    </row>
    <row r="41" spans="1:10" x14ac:dyDescent="0.25">
      <c r="A41" s="124" t="s">
        <v>78</v>
      </c>
      <c r="B41" s="125"/>
      <c r="C41" s="125"/>
      <c r="D41" s="124" t="s">
        <v>43</v>
      </c>
      <c r="E41" s="84">
        <v>3</v>
      </c>
      <c r="F41" s="121">
        <v>3</v>
      </c>
      <c r="G41" s="80"/>
      <c r="H41" s="122">
        <f t="shared" ref="H41:H60" si="5">G41*E41</f>
        <v>0</v>
      </c>
      <c r="I41" s="123"/>
    </row>
    <row r="42" spans="1:10" x14ac:dyDescent="0.25">
      <c r="A42" s="124" t="s">
        <v>160</v>
      </c>
      <c r="B42" s="125"/>
      <c r="C42" s="125"/>
      <c r="D42" s="124" t="s">
        <v>56</v>
      </c>
      <c r="E42" s="84">
        <v>1</v>
      </c>
      <c r="F42" s="121">
        <v>1</v>
      </c>
      <c r="G42" s="80"/>
      <c r="H42" s="122">
        <f t="shared" si="5"/>
        <v>0</v>
      </c>
      <c r="I42" s="123"/>
    </row>
    <row r="43" spans="1:10" x14ac:dyDescent="0.25">
      <c r="A43" s="124" t="s">
        <v>124</v>
      </c>
      <c r="B43" s="125"/>
      <c r="C43" s="125"/>
      <c r="D43" s="124" t="s">
        <v>43</v>
      </c>
      <c r="E43" s="84">
        <v>2</v>
      </c>
      <c r="F43" s="121">
        <v>2</v>
      </c>
      <c r="G43" s="80"/>
      <c r="H43" s="122">
        <f t="shared" si="5"/>
        <v>0</v>
      </c>
      <c r="I43" s="123"/>
    </row>
    <row r="44" spans="1:10" x14ac:dyDescent="0.25">
      <c r="A44" s="124" t="s">
        <v>48</v>
      </c>
      <c r="B44" s="125"/>
      <c r="C44" s="125"/>
      <c r="D44" s="124" t="s">
        <v>43</v>
      </c>
      <c r="E44" s="84">
        <v>3</v>
      </c>
      <c r="F44" s="121">
        <v>3</v>
      </c>
      <c r="G44" s="80"/>
      <c r="H44" s="122">
        <f t="shared" si="5"/>
        <v>0</v>
      </c>
      <c r="I44" s="123"/>
    </row>
    <row r="45" spans="1:10" x14ac:dyDescent="0.25">
      <c r="A45" s="124" t="s">
        <v>49</v>
      </c>
      <c r="B45" s="125"/>
      <c r="C45" s="125"/>
      <c r="D45" s="124" t="s">
        <v>43</v>
      </c>
      <c r="E45" s="84">
        <v>3</v>
      </c>
      <c r="F45" s="121">
        <v>3</v>
      </c>
      <c r="G45" s="80"/>
      <c r="H45" s="122">
        <f t="shared" si="5"/>
        <v>0</v>
      </c>
      <c r="I45" s="123"/>
    </row>
    <row r="46" spans="1:10" x14ac:dyDescent="0.25">
      <c r="A46" s="124" t="s">
        <v>74</v>
      </c>
      <c r="B46" s="125"/>
      <c r="C46" s="125"/>
      <c r="D46" s="124" t="s">
        <v>43</v>
      </c>
      <c r="E46" s="84">
        <v>3</v>
      </c>
      <c r="F46" s="121">
        <v>3</v>
      </c>
      <c r="G46" s="80"/>
      <c r="H46" s="122">
        <f t="shared" si="5"/>
        <v>0</v>
      </c>
      <c r="I46" s="123"/>
    </row>
    <row r="47" spans="1:10" x14ac:dyDescent="0.25">
      <c r="A47" s="124" t="s">
        <v>77</v>
      </c>
      <c r="B47" s="125"/>
      <c r="C47" s="125"/>
      <c r="D47" s="124" t="s">
        <v>43</v>
      </c>
      <c r="E47" s="84">
        <v>3</v>
      </c>
      <c r="F47" s="121">
        <v>3</v>
      </c>
      <c r="G47" s="80"/>
      <c r="H47" s="122">
        <f t="shared" si="5"/>
        <v>0</v>
      </c>
      <c r="I47" s="123"/>
    </row>
    <row r="48" spans="1:10" x14ac:dyDescent="0.25">
      <c r="A48" s="124" t="s">
        <v>75</v>
      </c>
      <c r="B48" s="125"/>
      <c r="C48" s="125"/>
      <c r="D48" s="124" t="s">
        <v>43</v>
      </c>
      <c r="E48" s="84">
        <v>3</v>
      </c>
      <c r="F48" s="121">
        <v>3</v>
      </c>
      <c r="G48" s="80"/>
      <c r="H48" s="122">
        <f t="shared" si="5"/>
        <v>0</v>
      </c>
      <c r="I48" s="123"/>
    </row>
    <row r="49" spans="1:10" x14ac:dyDescent="0.25">
      <c r="A49" s="124" t="s">
        <v>76</v>
      </c>
      <c r="B49" s="125"/>
      <c r="C49" s="125"/>
      <c r="D49" s="124" t="s">
        <v>43</v>
      </c>
      <c r="E49" s="84">
        <v>3</v>
      </c>
      <c r="F49" s="121">
        <v>3</v>
      </c>
      <c r="G49" s="80"/>
      <c r="H49" s="122">
        <f t="shared" si="5"/>
        <v>0</v>
      </c>
      <c r="I49" s="123"/>
    </row>
    <row r="50" spans="1:10" x14ac:dyDescent="0.25">
      <c r="A50" s="124" t="s">
        <v>107</v>
      </c>
      <c r="B50" s="125"/>
      <c r="C50" s="125"/>
      <c r="D50" s="124" t="s">
        <v>43</v>
      </c>
      <c r="E50" s="84">
        <v>3</v>
      </c>
      <c r="F50" s="121">
        <v>3</v>
      </c>
      <c r="G50" s="80"/>
      <c r="H50" s="122">
        <f t="shared" si="5"/>
        <v>0</v>
      </c>
      <c r="I50" s="123"/>
    </row>
    <row r="51" spans="1:10" x14ac:dyDescent="0.25">
      <c r="A51" s="124" t="s">
        <v>161</v>
      </c>
      <c r="B51" s="125"/>
      <c r="C51" s="125"/>
      <c r="D51" s="124" t="s">
        <v>43</v>
      </c>
      <c r="E51" s="84">
        <v>3</v>
      </c>
      <c r="F51" s="121">
        <v>3</v>
      </c>
      <c r="G51" s="80"/>
      <c r="H51" s="122">
        <f t="shared" si="5"/>
        <v>0</v>
      </c>
      <c r="I51" s="123"/>
    </row>
    <row r="52" spans="1:10" x14ac:dyDescent="0.25">
      <c r="A52" s="124" t="s">
        <v>162</v>
      </c>
      <c r="B52" s="125"/>
      <c r="C52" s="125"/>
      <c r="D52" s="124" t="s">
        <v>43</v>
      </c>
      <c r="E52" s="84">
        <v>3</v>
      </c>
      <c r="F52" s="121">
        <v>3</v>
      </c>
      <c r="G52" s="80"/>
      <c r="H52" s="122">
        <f t="shared" si="5"/>
        <v>0</v>
      </c>
      <c r="I52" s="123"/>
    </row>
    <row r="53" spans="1:10" x14ac:dyDescent="0.25">
      <c r="A53" s="124" t="s">
        <v>150</v>
      </c>
      <c r="B53" s="125"/>
      <c r="C53" s="125"/>
      <c r="D53" s="124" t="s">
        <v>56</v>
      </c>
      <c r="E53" s="84">
        <v>2</v>
      </c>
      <c r="F53" s="121">
        <f t="shared" ref="F53" si="6">IF(G53="NE","0",E53)</f>
        <v>2</v>
      </c>
      <c r="G53" s="80"/>
      <c r="H53" s="122">
        <f t="shared" si="5"/>
        <v>0</v>
      </c>
      <c r="I53" s="123"/>
      <c r="J53" s="50"/>
    </row>
    <row r="54" spans="1:10" x14ac:dyDescent="0.25">
      <c r="A54" s="124" t="s">
        <v>44</v>
      </c>
      <c r="B54" s="125"/>
      <c r="C54" s="125"/>
      <c r="D54" s="124" t="s">
        <v>43</v>
      </c>
      <c r="E54" s="84">
        <v>2</v>
      </c>
      <c r="F54" s="121">
        <v>2</v>
      </c>
      <c r="G54" s="80"/>
      <c r="H54" s="122">
        <f t="shared" si="5"/>
        <v>0</v>
      </c>
      <c r="I54" s="123"/>
    </row>
    <row r="55" spans="1:10" x14ac:dyDescent="0.25">
      <c r="A55" s="124" t="s">
        <v>163</v>
      </c>
      <c r="B55" s="125"/>
      <c r="C55" s="125"/>
      <c r="D55" s="124" t="s">
        <v>43</v>
      </c>
      <c r="E55" s="84">
        <v>3</v>
      </c>
      <c r="F55" s="121">
        <v>3</v>
      </c>
      <c r="G55" s="80"/>
      <c r="H55" s="122">
        <f t="shared" si="5"/>
        <v>0</v>
      </c>
      <c r="I55" s="123"/>
    </row>
    <row r="56" spans="1:10" x14ac:dyDescent="0.25">
      <c r="A56" s="124" t="s">
        <v>118</v>
      </c>
      <c r="B56" s="125"/>
      <c r="C56" s="125"/>
      <c r="D56" s="124" t="s">
        <v>43</v>
      </c>
      <c r="E56" s="84">
        <v>3</v>
      </c>
      <c r="F56" s="121">
        <v>3</v>
      </c>
      <c r="G56" s="80"/>
      <c r="H56" s="122">
        <f t="shared" si="5"/>
        <v>0</v>
      </c>
      <c r="I56" s="123"/>
    </row>
    <row r="57" spans="1:10" x14ac:dyDescent="0.25">
      <c r="A57" s="124" t="s">
        <v>67</v>
      </c>
      <c r="B57" s="125"/>
      <c r="C57" s="125"/>
      <c r="D57" s="124" t="s">
        <v>43</v>
      </c>
      <c r="E57" s="84">
        <v>2</v>
      </c>
      <c r="F57" s="121">
        <v>2</v>
      </c>
      <c r="G57" s="80"/>
      <c r="H57" s="122">
        <f t="shared" si="5"/>
        <v>0</v>
      </c>
      <c r="I57" s="123"/>
    </row>
    <row r="58" spans="1:10" x14ac:dyDescent="0.25">
      <c r="A58" s="124" t="s">
        <v>188</v>
      </c>
      <c r="B58" s="125"/>
      <c r="C58" s="125"/>
      <c r="D58" s="124" t="s">
        <v>56</v>
      </c>
      <c r="E58" s="84">
        <v>1</v>
      </c>
      <c r="F58" s="121">
        <v>1</v>
      </c>
      <c r="G58" s="80"/>
      <c r="H58" s="122">
        <f t="shared" si="5"/>
        <v>0</v>
      </c>
      <c r="I58" s="123"/>
    </row>
    <row r="59" spans="1:10" x14ac:dyDescent="0.25">
      <c r="A59" s="124" t="s">
        <v>25</v>
      </c>
      <c r="B59" s="125"/>
      <c r="C59" s="125"/>
      <c r="D59" s="124" t="s">
        <v>56</v>
      </c>
      <c r="E59" s="84">
        <v>1</v>
      </c>
      <c r="F59" s="121">
        <v>1</v>
      </c>
      <c r="G59" s="80"/>
      <c r="H59" s="122">
        <f t="shared" si="5"/>
        <v>0</v>
      </c>
      <c r="I59" s="123"/>
    </row>
    <row r="60" spans="1:10" x14ac:dyDescent="0.25">
      <c r="A60" s="124" t="s">
        <v>39</v>
      </c>
      <c r="B60" s="125"/>
      <c r="C60" s="125"/>
      <c r="D60" s="124" t="s">
        <v>56</v>
      </c>
      <c r="E60" s="84">
        <v>2</v>
      </c>
      <c r="F60" s="121">
        <v>2</v>
      </c>
      <c r="G60" s="80"/>
      <c r="H60" s="122">
        <f t="shared" si="5"/>
        <v>0</v>
      </c>
      <c r="I60" s="123"/>
    </row>
    <row r="61" spans="1:10" s="27" customFormat="1" x14ac:dyDescent="0.25">
      <c r="A61" s="170"/>
      <c r="B61" s="171"/>
      <c r="C61" s="171"/>
      <c r="D61" s="125"/>
      <c r="E61" s="89">
        <f>SUM(E41:E60)</f>
        <v>49</v>
      </c>
      <c r="F61" s="41">
        <f>SUM(F41:F60)</f>
        <v>49</v>
      </c>
      <c r="G61" s="61">
        <f>SUM(G41:G60)</f>
        <v>0</v>
      </c>
      <c r="H61" s="43">
        <f>SUM(H41:H60)</f>
        <v>0</v>
      </c>
      <c r="I61" s="123"/>
    </row>
    <row r="62" spans="1:10" x14ac:dyDescent="0.25">
      <c r="F62" s="149" t="s">
        <v>59</v>
      </c>
      <c r="G62" s="149"/>
      <c r="H62" s="150"/>
      <c r="I62" s="1">
        <f>F61</f>
        <v>49</v>
      </c>
      <c r="J62" s="50"/>
    </row>
    <row r="63" spans="1:10" x14ac:dyDescent="0.25">
      <c r="F63" s="145" t="s">
        <v>60</v>
      </c>
      <c r="G63" s="145"/>
      <c r="H63" s="146"/>
      <c r="I63" s="1">
        <f>H61</f>
        <v>0</v>
      </c>
      <c r="J63" s="50"/>
    </row>
    <row r="64" spans="1:10" ht="18.75" x14ac:dyDescent="0.25">
      <c r="F64" s="169" t="s">
        <v>99</v>
      </c>
      <c r="G64" s="169"/>
      <c r="H64" s="148"/>
      <c r="I64" s="63">
        <f>(I63*100)/I62</f>
        <v>0</v>
      </c>
      <c r="J64" s="50"/>
    </row>
    <row r="65" spans="1:10" x14ac:dyDescent="0.25">
      <c r="J65" s="50"/>
    </row>
    <row r="66" spans="1:10" ht="25.5" x14ac:dyDescent="0.35">
      <c r="A66" s="151" t="s">
        <v>21</v>
      </c>
      <c r="B66" s="152"/>
      <c r="C66" s="152"/>
      <c r="D66" s="152"/>
      <c r="E66" s="152"/>
      <c r="F66" s="152"/>
      <c r="G66" s="152"/>
      <c r="H66" s="152"/>
      <c r="I66" s="153"/>
    </row>
    <row r="67" spans="1:10" x14ac:dyDescent="0.25">
      <c r="A67" s="154" t="s">
        <v>17</v>
      </c>
      <c r="B67" s="155"/>
      <c r="C67" s="155"/>
      <c r="D67" s="156"/>
      <c r="E67" s="120"/>
      <c r="F67" s="155"/>
      <c r="G67" s="155"/>
      <c r="H67" s="155"/>
      <c r="I67" s="156"/>
    </row>
    <row r="68" spans="1:10" ht="38.25" x14ac:dyDescent="0.25">
      <c r="A68" s="154"/>
      <c r="B68" s="155"/>
      <c r="C68" s="155"/>
      <c r="D68" s="54" t="s">
        <v>26</v>
      </c>
      <c r="E68" s="83" t="s">
        <v>51</v>
      </c>
      <c r="F68" s="55" t="s">
        <v>113</v>
      </c>
      <c r="G68" s="56" t="s">
        <v>112</v>
      </c>
      <c r="H68" s="57" t="s">
        <v>52</v>
      </c>
      <c r="I68" s="58" t="s">
        <v>27</v>
      </c>
    </row>
    <row r="69" spans="1:10" x14ac:dyDescent="0.25">
      <c r="A69" s="124" t="s">
        <v>78</v>
      </c>
      <c r="B69" s="125"/>
      <c r="C69" s="125"/>
      <c r="D69" s="124" t="s">
        <v>43</v>
      </c>
      <c r="E69" s="84">
        <v>3</v>
      </c>
      <c r="F69" s="121">
        <v>3</v>
      </c>
      <c r="G69" s="80"/>
      <c r="H69" s="122">
        <f t="shared" ref="H69:H88" si="7">G69*E69</f>
        <v>0</v>
      </c>
      <c r="I69" s="123"/>
    </row>
    <row r="70" spans="1:10" x14ac:dyDescent="0.25">
      <c r="A70" s="124" t="s">
        <v>160</v>
      </c>
      <c r="B70" s="125"/>
      <c r="C70" s="125"/>
      <c r="D70" s="124" t="s">
        <v>56</v>
      </c>
      <c r="E70" s="84">
        <v>1</v>
      </c>
      <c r="F70" s="121">
        <v>1</v>
      </c>
      <c r="G70" s="80"/>
      <c r="H70" s="122">
        <f t="shared" si="7"/>
        <v>0</v>
      </c>
      <c r="I70" s="123"/>
    </row>
    <row r="71" spans="1:10" x14ac:dyDescent="0.25">
      <c r="A71" s="124" t="s">
        <v>124</v>
      </c>
      <c r="B71" s="125"/>
      <c r="C71" s="125"/>
      <c r="D71" s="124" t="s">
        <v>43</v>
      </c>
      <c r="E71" s="84">
        <v>2</v>
      </c>
      <c r="F71" s="121">
        <v>2</v>
      </c>
      <c r="G71" s="80"/>
      <c r="H71" s="122">
        <f t="shared" si="7"/>
        <v>0</v>
      </c>
      <c r="I71" s="123"/>
    </row>
    <row r="72" spans="1:10" x14ac:dyDescent="0.25">
      <c r="A72" s="124" t="s">
        <v>48</v>
      </c>
      <c r="B72" s="125"/>
      <c r="C72" s="125"/>
      <c r="D72" s="124" t="s">
        <v>43</v>
      </c>
      <c r="E72" s="84">
        <v>3</v>
      </c>
      <c r="F72" s="121">
        <v>3</v>
      </c>
      <c r="G72" s="80"/>
      <c r="H72" s="122">
        <f t="shared" si="7"/>
        <v>0</v>
      </c>
      <c r="I72" s="123"/>
    </row>
    <row r="73" spans="1:10" x14ac:dyDescent="0.25">
      <c r="A73" s="124" t="s">
        <v>49</v>
      </c>
      <c r="B73" s="125"/>
      <c r="C73" s="125"/>
      <c r="D73" s="124" t="s">
        <v>43</v>
      </c>
      <c r="E73" s="84">
        <v>3</v>
      </c>
      <c r="F73" s="121">
        <v>3</v>
      </c>
      <c r="G73" s="80"/>
      <c r="H73" s="122">
        <f t="shared" si="7"/>
        <v>0</v>
      </c>
      <c r="I73" s="123"/>
    </row>
    <row r="74" spans="1:10" x14ac:dyDescent="0.25">
      <c r="A74" s="124" t="s">
        <v>74</v>
      </c>
      <c r="B74" s="125"/>
      <c r="C74" s="125"/>
      <c r="D74" s="124" t="s">
        <v>43</v>
      </c>
      <c r="E74" s="84">
        <v>3</v>
      </c>
      <c r="F74" s="121">
        <v>3</v>
      </c>
      <c r="G74" s="80"/>
      <c r="H74" s="122">
        <f t="shared" si="7"/>
        <v>0</v>
      </c>
      <c r="I74" s="123"/>
    </row>
    <row r="75" spans="1:10" x14ac:dyDescent="0.25">
      <c r="A75" s="124" t="s">
        <v>77</v>
      </c>
      <c r="B75" s="125"/>
      <c r="C75" s="125"/>
      <c r="D75" s="124" t="s">
        <v>43</v>
      </c>
      <c r="E75" s="84">
        <v>3</v>
      </c>
      <c r="F75" s="121">
        <v>3</v>
      </c>
      <c r="G75" s="80"/>
      <c r="H75" s="122">
        <f t="shared" si="7"/>
        <v>0</v>
      </c>
      <c r="I75" s="123"/>
    </row>
    <row r="76" spans="1:10" x14ac:dyDescent="0.25">
      <c r="A76" s="124" t="s">
        <v>75</v>
      </c>
      <c r="B76" s="125"/>
      <c r="C76" s="125"/>
      <c r="D76" s="124" t="s">
        <v>43</v>
      </c>
      <c r="E76" s="84">
        <v>3</v>
      </c>
      <c r="F76" s="121">
        <v>3</v>
      </c>
      <c r="G76" s="80"/>
      <c r="H76" s="122">
        <f t="shared" si="7"/>
        <v>0</v>
      </c>
      <c r="I76" s="123"/>
    </row>
    <row r="77" spans="1:10" x14ac:dyDescent="0.25">
      <c r="A77" s="124" t="s">
        <v>76</v>
      </c>
      <c r="B77" s="125"/>
      <c r="C77" s="125"/>
      <c r="D77" s="124" t="s">
        <v>43</v>
      </c>
      <c r="E77" s="84">
        <v>3</v>
      </c>
      <c r="F77" s="121">
        <v>3</v>
      </c>
      <c r="G77" s="80"/>
      <c r="H77" s="122">
        <f t="shared" si="7"/>
        <v>0</v>
      </c>
      <c r="I77" s="123"/>
    </row>
    <row r="78" spans="1:10" x14ac:dyDescent="0.25">
      <c r="A78" s="124" t="s">
        <v>107</v>
      </c>
      <c r="B78" s="125"/>
      <c r="C78" s="125"/>
      <c r="D78" s="124" t="s">
        <v>43</v>
      </c>
      <c r="E78" s="84">
        <v>3</v>
      </c>
      <c r="F78" s="121">
        <v>3</v>
      </c>
      <c r="G78" s="80"/>
      <c r="H78" s="122">
        <f t="shared" si="7"/>
        <v>0</v>
      </c>
      <c r="I78" s="123"/>
    </row>
    <row r="79" spans="1:10" x14ac:dyDescent="0.25">
      <c r="A79" s="124" t="s">
        <v>161</v>
      </c>
      <c r="B79" s="125"/>
      <c r="C79" s="125"/>
      <c r="D79" s="124" t="s">
        <v>43</v>
      </c>
      <c r="E79" s="84">
        <v>3</v>
      </c>
      <c r="F79" s="121">
        <v>3</v>
      </c>
      <c r="G79" s="80"/>
      <c r="H79" s="122">
        <f t="shared" si="7"/>
        <v>0</v>
      </c>
      <c r="I79" s="123"/>
    </row>
    <row r="80" spans="1:10" x14ac:dyDescent="0.25">
      <c r="A80" s="124" t="s">
        <v>162</v>
      </c>
      <c r="B80" s="125"/>
      <c r="C80" s="125"/>
      <c r="D80" s="124" t="s">
        <v>43</v>
      </c>
      <c r="E80" s="84">
        <v>3</v>
      </c>
      <c r="F80" s="121">
        <v>3</v>
      </c>
      <c r="G80" s="80"/>
      <c r="H80" s="122">
        <f t="shared" si="7"/>
        <v>0</v>
      </c>
      <c r="I80" s="123"/>
    </row>
    <row r="81" spans="1:10" x14ac:dyDescent="0.25">
      <c r="A81" s="124" t="s">
        <v>150</v>
      </c>
      <c r="B81" s="125"/>
      <c r="C81" s="125"/>
      <c r="D81" s="124" t="s">
        <v>56</v>
      </c>
      <c r="E81" s="84">
        <v>2</v>
      </c>
      <c r="F81" s="121">
        <f t="shared" ref="F81" si="8">IF(G81="NE","0",E81)</f>
        <v>2</v>
      </c>
      <c r="G81" s="80"/>
      <c r="H81" s="122">
        <f t="shared" si="7"/>
        <v>0</v>
      </c>
      <c r="I81" s="123"/>
      <c r="J81" s="50"/>
    </row>
    <row r="82" spans="1:10" x14ac:dyDescent="0.25">
      <c r="A82" s="124" t="s">
        <v>44</v>
      </c>
      <c r="B82" s="125"/>
      <c r="C82" s="125"/>
      <c r="D82" s="124" t="s">
        <v>43</v>
      </c>
      <c r="E82" s="84">
        <v>2</v>
      </c>
      <c r="F82" s="121">
        <v>2</v>
      </c>
      <c r="G82" s="80"/>
      <c r="H82" s="122">
        <f t="shared" si="7"/>
        <v>0</v>
      </c>
      <c r="I82" s="123"/>
    </row>
    <row r="83" spans="1:10" x14ac:dyDescent="0.25">
      <c r="A83" s="124" t="s">
        <v>163</v>
      </c>
      <c r="B83" s="125"/>
      <c r="C83" s="125"/>
      <c r="D83" s="124" t="s">
        <v>43</v>
      </c>
      <c r="E83" s="84">
        <v>3</v>
      </c>
      <c r="F83" s="121">
        <v>3</v>
      </c>
      <c r="G83" s="80"/>
      <c r="H83" s="122">
        <f t="shared" si="7"/>
        <v>0</v>
      </c>
      <c r="I83" s="123"/>
    </row>
    <row r="84" spans="1:10" x14ac:dyDescent="0.25">
      <c r="A84" s="124" t="s">
        <v>118</v>
      </c>
      <c r="B84" s="125"/>
      <c r="C84" s="125"/>
      <c r="D84" s="124" t="s">
        <v>43</v>
      </c>
      <c r="E84" s="84">
        <v>3</v>
      </c>
      <c r="F84" s="121">
        <v>3</v>
      </c>
      <c r="G84" s="80"/>
      <c r="H84" s="122">
        <f t="shared" si="7"/>
        <v>0</v>
      </c>
      <c r="I84" s="123"/>
    </row>
    <row r="85" spans="1:10" x14ac:dyDescent="0.25">
      <c r="A85" s="124" t="s">
        <v>67</v>
      </c>
      <c r="B85" s="125"/>
      <c r="C85" s="125"/>
      <c r="D85" s="124" t="s">
        <v>43</v>
      </c>
      <c r="E85" s="84">
        <v>2</v>
      </c>
      <c r="F85" s="121">
        <v>2</v>
      </c>
      <c r="G85" s="80"/>
      <c r="H85" s="122">
        <f t="shared" si="7"/>
        <v>0</v>
      </c>
      <c r="I85" s="123"/>
    </row>
    <row r="86" spans="1:10" x14ac:dyDescent="0.25">
      <c r="A86" s="124" t="s">
        <v>188</v>
      </c>
      <c r="B86" s="125"/>
      <c r="C86" s="125"/>
      <c r="D86" s="124" t="s">
        <v>56</v>
      </c>
      <c r="E86" s="84">
        <v>1</v>
      </c>
      <c r="F86" s="121">
        <v>1</v>
      </c>
      <c r="G86" s="80"/>
      <c r="H86" s="122">
        <f t="shared" si="7"/>
        <v>0</v>
      </c>
      <c r="I86" s="123"/>
    </row>
    <row r="87" spans="1:10" x14ac:dyDescent="0.25">
      <c r="A87" s="124" t="s">
        <v>25</v>
      </c>
      <c r="B87" s="125"/>
      <c r="C87" s="125"/>
      <c r="D87" s="124" t="s">
        <v>56</v>
      </c>
      <c r="E87" s="84">
        <v>1</v>
      </c>
      <c r="F87" s="121">
        <v>1</v>
      </c>
      <c r="G87" s="80"/>
      <c r="H87" s="122">
        <f t="shared" si="7"/>
        <v>0</v>
      </c>
      <c r="I87" s="123"/>
    </row>
    <row r="88" spans="1:10" x14ac:dyDescent="0.25">
      <c r="A88" s="124" t="s">
        <v>39</v>
      </c>
      <c r="B88" s="125"/>
      <c r="C88" s="125"/>
      <c r="D88" s="124" t="s">
        <v>56</v>
      </c>
      <c r="E88" s="84">
        <v>2</v>
      </c>
      <c r="F88" s="121">
        <v>2</v>
      </c>
      <c r="G88" s="80"/>
      <c r="H88" s="122">
        <f t="shared" si="7"/>
        <v>0</v>
      </c>
      <c r="I88" s="123"/>
    </row>
    <row r="89" spans="1:10" s="27" customFormat="1" x14ac:dyDescent="0.25">
      <c r="A89" s="170"/>
      <c r="B89" s="171"/>
      <c r="C89" s="171"/>
      <c r="D89" s="125"/>
      <c r="E89" s="89">
        <f>SUM(E69:E88)</f>
        <v>49</v>
      </c>
      <c r="F89" s="41">
        <f>SUM(F69:F88)</f>
        <v>49</v>
      </c>
      <c r="G89" s="61">
        <f>SUM(G69:G88)</f>
        <v>0</v>
      </c>
      <c r="H89" s="43">
        <f>SUM(H69:H88)</f>
        <v>0</v>
      </c>
      <c r="I89" s="123"/>
    </row>
    <row r="90" spans="1:10" x14ac:dyDescent="0.25">
      <c r="F90" s="149" t="s">
        <v>59</v>
      </c>
      <c r="G90" s="149"/>
      <c r="H90" s="150"/>
      <c r="I90" s="1">
        <f>F89</f>
        <v>49</v>
      </c>
      <c r="J90" s="50"/>
    </row>
    <row r="91" spans="1:10" x14ac:dyDescent="0.25">
      <c r="F91" s="145" t="s">
        <v>60</v>
      </c>
      <c r="G91" s="145"/>
      <c r="H91" s="146"/>
      <c r="I91" s="1">
        <f>H89</f>
        <v>0</v>
      </c>
      <c r="J91" s="50"/>
    </row>
    <row r="92" spans="1:10" ht="18.75" x14ac:dyDescent="0.25">
      <c r="F92" s="169" t="s">
        <v>99</v>
      </c>
      <c r="G92" s="169"/>
      <c r="H92" s="148"/>
      <c r="I92" s="63">
        <f>(I91*100)/I90</f>
        <v>0</v>
      </c>
      <c r="J92" s="50"/>
    </row>
    <row r="93" spans="1:10" x14ac:dyDescent="0.25">
      <c r="J93" s="50"/>
    </row>
    <row r="94" spans="1:10" x14ac:dyDescent="0.25">
      <c r="J94" s="50"/>
    </row>
    <row r="95" spans="1:10" ht="25.5" x14ac:dyDescent="0.35">
      <c r="A95" s="151" t="s">
        <v>21</v>
      </c>
      <c r="B95" s="152"/>
      <c r="C95" s="152"/>
      <c r="D95" s="152"/>
      <c r="E95" s="152"/>
      <c r="F95" s="152"/>
      <c r="G95" s="152"/>
      <c r="H95" s="152"/>
      <c r="I95" s="153"/>
    </row>
    <row r="96" spans="1:10" x14ac:dyDescent="0.25">
      <c r="A96" s="154" t="s">
        <v>17</v>
      </c>
      <c r="B96" s="155"/>
      <c r="C96" s="155"/>
      <c r="D96" s="156"/>
      <c r="E96" s="120"/>
      <c r="F96" s="155"/>
      <c r="G96" s="155"/>
      <c r="H96" s="155"/>
      <c r="I96" s="156"/>
    </row>
    <row r="97" spans="1:10" ht="38.25" x14ac:dyDescent="0.25">
      <c r="A97" s="154"/>
      <c r="B97" s="155"/>
      <c r="C97" s="155"/>
      <c r="D97" s="54" t="s">
        <v>26</v>
      </c>
      <c r="E97" s="83" t="s">
        <v>51</v>
      </c>
      <c r="F97" s="55" t="s">
        <v>113</v>
      </c>
      <c r="G97" s="56" t="s">
        <v>112</v>
      </c>
      <c r="H97" s="57" t="s">
        <v>52</v>
      </c>
      <c r="I97" s="58" t="s">
        <v>27</v>
      </c>
    </row>
    <row r="98" spans="1:10" x14ac:dyDescent="0.25">
      <c r="A98" s="124" t="s">
        <v>78</v>
      </c>
      <c r="B98" s="125"/>
      <c r="C98" s="125"/>
      <c r="D98" s="124" t="s">
        <v>43</v>
      </c>
      <c r="E98" s="84">
        <v>3</v>
      </c>
      <c r="F98" s="121">
        <v>3</v>
      </c>
      <c r="G98" s="80"/>
      <c r="H98" s="122">
        <f t="shared" ref="H98:H117" si="9">G98*E98</f>
        <v>0</v>
      </c>
      <c r="I98" s="123"/>
    </row>
    <row r="99" spans="1:10" x14ac:dyDescent="0.25">
      <c r="A99" s="124" t="s">
        <v>160</v>
      </c>
      <c r="B99" s="125"/>
      <c r="C99" s="125"/>
      <c r="D99" s="124" t="s">
        <v>56</v>
      </c>
      <c r="E99" s="84">
        <v>1</v>
      </c>
      <c r="F99" s="121">
        <v>1</v>
      </c>
      <c r="G99" s="80"/>
      <c r="H99" s="122">
        <f t="shared" si="9"/>
        <v>0</v>
      </c>
      <c r="I99" s="123"/>
    </row>
    <row r="100" spans="1:10" x14ac:dyDescent="0.25">
      <c r="A100" s="124" t="s">
        <v>124</v>
      </c>
      <c r="B100" s="125"/>
      <c r="C100" s="125"/>
      <c r="D100" s="124" t="s">
        <v>43</v>
      </c>
      <c r="E100" s="84">
        <v>2</v>
      </c>
      <c r="F100" s="121">
        <v>2</v>
      </c>
      <c r="G100" s="80"/>
      <c r="H100" s="122">
        <f t="shared" si="9"/>
        <v>0</v>
      </c>
      <c r="I100" s="123"/>
    </row>
    <row r="101" spans="1:10" x14ac:dyDescent="0.25">
      <c r="A101" s="124" t="s">
        <v>48</v>
      </c>
      <c r="B101" s="125"/>
      <c r="C101" s="125"/>
      <c r="D101" s="124" t="s">
        <v>43</v>
      </c>
      <c r="E101" s="84">
        <v>3</v>
      </c>
      <c r="F101" s="121">
        <v>3</v>
      </c>
      <c r="G101" s="80"/>
      <c r="H101" s="122">
        <f t="shared" si="9"/>
        <v>0</v>
      </c>
      <c r="I101" s="123"/>
    </row>
    <row r="102" spans="1:10" x14ac:dyDescent="0.25">
      <c r="A102" s="124" t="s">
        <v>49</v>
      </c>
      <c r="B102" s="125"/>
      <c r="C102" s="125"/>
      <c r="D102" s="124" t="s">
        <v>43</v>
      </c>
      <c r="E102" s="84">
        <v>3</v>
      </c>
      <c r="F102" s="121">
        <v>3</v>
      </c>
      <c r="G102" s="80"/>
      <c r="H102" s="122">
        <f t="shared" si="9"/>
        <v>0</v>
      </c>
      <c r="I102" s="123"/>
    </row>
    <row r="103" spans="1:10" x14ac:dyDescent="0.25">
      <c r="A103" s="124" t="s">
        <v>74</v>
      </c>
      <c r="B103" s="125"/>
      <c r="C103" s="125"/>
      <c r="D103" s="124" t="s">
        <v>43</v>
      </c>
      <c r="E103" s="84">
        <v>3</v>
      </c>
      <c r="F103" s="121">
        <v>3</v>
      </c>
      <c r="G103" s="80"/>
      <c r="H103" s="122">
        <f t="shared" si="9"/>
        <v>0</v>
      </c>
      <c r="I103" s="123"/>
    </row>
    <row r="104" spans="1:10" x14ac:dyDescent="0.25">
      <c r="A104" s="124" t="s">
        <v>77</v>
      </c>
      <c r="B104" s="125"/>
      <c r="C104" s="125"/>
      <c r="D104" s="124" t="s">
        <v>43</v>
      </c>
      <c r="E104" s="84">
        <v>3</v>
      </c>
      <c r="F104" s="121">
        <v>3</v>
      </c>
      <c r="G104" s="80"/>
      <c r="H104" s="122">
        <f t="shared" si="9"/>
        <v>0</v>
      </c>
      <c r="I104" s="123"/>
    </row>
    <row r="105" spans="1:10" x14ac:dyDescent="0.25">
      <c r="A105" s="124" t="s">
        <v>75</v>
      </c>
      <c r="B105" s="125"/>
      <c r="C105" s="125"/>
      <c r="D105" s="124" t="s">
        <v>43</v>
      </c>
      <c r="E105" s="84">
        <v>3</v>
      </c>
      <c r="F105" s="121">
        <v>3</v>
      </c>
      <c r="G105" s="80"/>
      <c r="H105" s="122">
        <f t="shared" si="9"/>
        <v>0</v>
      </c>
      <c r="I105" s="123"/>
    </row>
    <row r="106" spans="1:10" x14ac:dyDescent="0.25">
      <c r="A106" s="124" t="s">
        <v>76</v>
      </c>
      <c r="B106" s="125"/>
      <c r="C106" s="125"/>
      <c r="D106" s="124" t="s">
        <v>43</v>
      </c>
      <c r="E106" s="84">
        <v>3</v>
      </c>
      <c r="F106" s="121">
        <v>3</v>
      </c>
      <c r="G106" s="80"/>
      <c r="H106" s="122">
        <f t="shared" si="9"/>
        <v>0</v>
      </c>
      <c r="I106" s="123"/>
    </row>
    <row r="107" spans="1:10" x14ac:dyDescent="0.25">
      <c r="A107" s="124" t="s">
        <v>107</v>
      </c>
      <c r="B107" s="125"/>
      <c r="C107" s="125"/>
      <c r="D107" s="124" t="s">
        <v>43</v>
      </c>
      <c r="E107" s="84">
        <v>3</v>
      </c>
      <c r="F107" s="121">
        <v>3</v>
      </c>
      <c r="G107" s="80"/>
      <c r="H107" s="122">
        <f t="shared" si="9"/>
        <v>0</v>
      </c>
      <c r="I107" s="123"/>
    </row>
    <row r="108" spans="1:10" x14ac:dyDescent="0.25">
      <c r="A108" s="124" t="s">
        <v>161</v>
      </c>
      <c r="B108" s="125"/>
      <c r="C108" s="125"/>
      <c r="D108" s="124" t="s">
        <v>43</v>
      </c>
      <c r="E108" s="84">
        <v>3</v>
      </c>
      <c r="F108" s="121">
        <v>3</v>
      </c>
      <c r="G108" s="80"/>
      <c r="H108" s="122">
        <f t="shared" si="9"/>
        <v>0</v>
      </c>
      <c r="I108" s="123"/>
    </row>
    <row r="109" spans="1:10" x14ac:dyDescent="0.25">
      <c r="A109" s="124" t="s">
        <v>162</v>
      </c>
      <c r="B109" s="125"/>
      <c r="C109" s="125"/>
      <c r="D109" s="124" t="s">
        <v>43</v>
      </c>
      <c r="E109" s="84">
        <v>3</v>
      </c>
      <c r="F109" s="121">
        <v>3</v>
      </c>
      <c r="G109" s="80"/>
      <c r="H109" s="122">
        <f t="shared" si="9"/>
        <v>0</v>
      </c>
      <c r="I109" s="123"/>
    </row>
    <row r="110" spans="1:10" x14ac:dyDescent="0.25">
      <c r="A110" s="124" t="s">
        <v>150</v>
      </c>
      <c r="B110" s="125"/>
      <c r="C110" s="125"/>
      <c r="D110" s="124" t="s">
        <v>56</v>
      </c>
      <c r="E110" s="84">
        <v>2</v>
      </c>
      <c r="F110" s="121">
        <f t="shared" ref="F110" si="10">IF(G110="NE","0",E110)</f>
        <v>2</v>
      </c>
      <c r="G110" s="80"/>
      <c r="H110" s="122">
        <f t="shared" si="9"/>
        <v>0</v>
      </c>
      <c r="I110" s="123"/>
      <c r="J110" s="50"/>
    </row>
    <row r="111" spans="1:10" x14ac:dyDescent="0.25">
      <c r="A111" s="124" t="s">
        <v>44</v>
      </c>
      <c r="B111" s="125"/>
      <c r="C111" s="125"/>
      <c r="D111" s="124" t="s">
        <v>43</v>
      </c>
      <c r="E111" s="84">
        <v>2</v>
      </c>
      <c r="F111" s="121">
        <v>2</v>
      </c>
      <c r="G111" s="80"/>
      <c r="H111" s="122">
        <f t="shared" si="9"/>
        <v>0</v>
      </c>
      <c r="I111" s="123"/>
    </row>
    <row r="112" spans="1:10" x14ac:dyDescent="0.25">
      <c r="A112" s="124" t="s">
        <v>163</v>
      </c>
      <c r="B112" s="125"/>
      <c r="C112" s="125"/>
      <c r="D112" s="124" t="s">
        <v>43</v>
      </c>
      <c r="E112" s="84">
        <v>3</v>
      </c>
      <c r="F112" s="121">
        <v>3</v>
      </c>
      <c r="G112" s="80"/>
      <c r="H112" s="122">
        <f t="shared" si="9"/>
        <v>0</v>
      </c>
      <c r="I112" s="123"/>
    </row>
    <row r="113" spans="1:10" x14ac:dyDescent="0.25">
      <c r="A113" s="124" t="s">
        <v>118</v>
      </c>
      <c r="B113" s="125"/>
      <c r="C113" s="125"/>
      <c r="D113" s="124" t="s">
        <v>43</v>
      </c>
      <c r="E113" s="84">
        <v>3</v>
      </c>
      <c r="F113" s="121">
        <v>3</v>
      </c>
      <c r="G113" s="80"/>
      <c r="H113" s="122">
        <f t="shared" si="9"/>
        <v>0</v>
      </c>
      <c r="I113" s="123"/>
    </row>
    <row r="114" spans="1:10" x14ac:dyDescent="0.25">
      <c r="A114" s="124" t="s">
        <v>67</v>
      </c>
      <c r="B114" s="125"/>
      <c r="C114" s="125"/>
      <c r="D114" s="124" t="s">
        <v>43</v>
      </c>
      <c r="E114" s="84">
        <v>2</v>
      </c>
      <c r="F114" s="121">
        <v>2</v>
      </c>
      <c r="G114" s="80"/>
      <c r="H114" s="122">
        <f t="shared" si="9"/>
        <v>0</v>
      </c>
      <c r="I114" s="123"/>
    </row>
    <row r="115" spans="1:10" x14ac:dyDescent="0.25">
      <c r="A115" s="124" t="s">
        <v>188</v>
      </c>
      <c r="B115" s="125"/>
      <c r="C115" s="125"/>
      <c r="D115" s="124" t="s">
        <v>56</v>
      </c>
      <c r="E115" s="84">
        <v>1</v>
      </c>
      <c r="F115" s="121">
        <v>1</v>
      </c>
      <c r="G115" s="80"/>
      <c r="H115" s="122">
        <f t="shared" si="9"/>
        <v>0</v>
      </c>
      <c r="I115" s="123"/>
    </row>
    <row r="116" spans="1:10" x14ac:dyDescent="0.25">
      <c r="A116" s="124" t="s">
        <v>25</v>
      </c>
      <c r="B116" s="125"/>
      <c r="C116" s="125"/>
      <c r="D116" s="124" t="s">
        <v>56</v>
      </c>
      <c r="E116" s="84">
        <v>1</v>
      </c>
      <c r="F116" s="121">
        <v>1</v>
      </c>
      <c r="G116" s="80"/>
      <c r="H116" s="122">
        <f t="shared" si="9"/>
        <v>0</v>
      </c>
      <c r="I116" s="123"/>
    </row>
    <row r="117" spans="1:10" x14ac:dyDescent="0.25">
      <c r="A117" s="124" t="s">
        <v>39</v>
      </c>
      <c r="B117" s="125"/>
      <c r="C117" s="125"/>
      <c r="D117" s="124" t="s">
        <v>56</v>
      </c>
      <c r="E117" s="84">
        <v>2</v>
      </c>
      <c r="F117" s="121">
        <v>2</v>
      </c>
      <c r="G117" s="80"/>
      <c r="H117" s="122">
        <f t="shared" si="9"/>
        <v>0</v>
      </c>
      <c r="I117" s="123"/>
    </row>
    <row r="118" spans="1:10" s="27" customFormat="1" x14ac:dyDescent="0.25">
      <c r="A118" s="170"/>
      <c r="B118" s="171"/>
      <c r="C118" s="171"/>
      <c r="D118" s="125"/>
      <c r="E118" s="89">
        <f>SUM(E98:E117)</f>
        <v>49</v>
      </c>
      <c r="F118" s="41">
        <f>SUM(F98:F117)</f>
        <v>49</v>
      </c>
      <c r="G118" s="61">
        <f>SUM(G98:G117)</f>
        <v>0</v>
      </c>
      <c r="H118" s="43">
        <f>SUM(H98:H117)</f>
        <v>0</v>
      </c>
      <c r="I118" s="123"/>
    </row>
    <row r="119" spans="1:10" x14ac:dyDescent="0.25">
      <c r="F119" s="149" t="s">
        <v>59</v>
      </c>
      <c r="G119" s="149"/>
      <c r="H119" s="150"/>
      <c r="I119" s="1">
        <f>F118</f>
        <v>49</v>
      </c>
      <c r="J119" s="50"/>
    </row>
    <row r="120" spans="1:10" x14ac:dyDescent="0.25">
      <c r="F120" s="145" t="s">
        <v>60</v>
      </c>
      <c r="G120" s="145"/>
      <c r="H120" s="146"/>
      <c r="I120" s="1">
        <f>H118</f>
        <v>0</v>
      </c>
      <c r="J120" s="50"/>
    </row>
    <row r="121" spans="1:10" ht="18.75" x14ac:dyDescent="0.25">
      <c r="F121" s="169" t="s">
        <v>99</v>
      </c>
      <c r="G121" s="169"/>
      <c r="H121" s="148"/>
      <c r="I121" s="63">
        <f>(I120*100)/I119</f>
        <v>0</v>
      </c>
      <c r="J121" s="50"/>
    </row>
    <row r="122" spans="1:10" x14ac:dyDescent="0.25">
      <c r="J122" s="50"/>
    </row>
    <row r="123" spans="1:10" ht="15.75" thickBot="1" x14ac:dyDescent="0.3">
      <c r="J123" s="50"/>
    </row>
    <row r="124" spans="1:10" s="37" customFormat="1" ht="15" customHeight="1" x14ac:dyDescent="0.25">
      <c r="A124" s="36"/>
      <c r="B124" s="36"/>
      <c r="C124" s="36"/>
      <c r="D124" s="36"/>
      <c r="E124" s="46" t="s">
        <v>79</v>
      </c>
      <c r="F124" s="46"/>
      <c r="G124" s="36"/>
      <c r="H124" s="36"/>
      <c r="I124" s="160">
        <f>AVERAGE(I121,I92,I64,I36)</f>
        <v>0</v>
      </c>
      <c r="J124" s="53"/>
    </row>
    <row r="125" spans="1:10" s="37" customFormat="1" ht="15" customHeight="1" thickBot="1" x14ac:dyDescent="0.3">
      <c r="A125" s="36"/>
      <c r="B125" s="36"/>
      <c r="C125" s="36"/>
      <c r="D125" s="36"/>
      <c r="E125" s="36" t="s">
        <v>64</v>
      </c>
      <c r="F125" s="36"/>
      <c r="G125" s="36"/>
      <c r="H125" s="36"/>
      <c r="I125" s="161"/>
      <c r="J125" s="53"/>
    </row>
    <row r="126" spans="1:10" x14ac:dyDescent="0.25">
      <c r="J126" s="50"/>
    </row>
    <row r="127" spans="1:10" x14ac:dyDescent="0.25">
      <c r="A127" s="4" t="s">
        <v>11</v>
      </c>
      <c r="B127" s="5"/>
      <c r="C127" s="5"/>
      <c r="D127" s="6"/>
      <c r="E127" s="5"/>
      <c r="F127" s="4" t="s">
        <v>12</v>
      </c>
      <c r="G127" s="5"/>
      <c r="H127" s="5"/>
      <c r="I127" s="6"/>
      <c r="J127" s="50"/>
    </row>
    <row r="128" spans="1:10" x14ac:dyDescent="0.25">
      <c r="A128" s="7" t="s">
        <v>13</v>
      </c>
      <c r="B128" s="8"/>
      <c r="C128" s="8"/>
      <c r="D128" s="9"/>
      <c r="E128" s="8"/>
      <c r="F128" s="7"/>
      <c r="G128" s="8"/>
      <c r="H128" s="8"/>
      <c r="I128" s="9"/>
      <c r="J128" s="50"/>
    </row>
    <row r="129" spans="1:10" x14ac:dyDescent="0.25">
      <c r="A129" s="7"/>
      <c r="B129" s="8"/>
      <c r="C129" s="8"/>
      <c r="D129" s="9"/>
      <c r="E129" s="8"/>
      <c r="F129" s="7"/>
      <c r="G129" s="8"/>
      <c r="H129" s="8"/>
      <c r="I129" s="9"/>
      <c r="J129" s="50"/>
    </row>
    <row r="130" spans="1:10" x14ac:dyDescent="0.25">
      <c r="A130" s="7"/>
      <c r="B130" s="8"/>
      <c r="C130" s="8"/>
      <c r="D130" s="9"/>
      <c r="E130" s="8"/>
      <c r="F130" s="7"/>
      <c r="G130" s="8"/>
      <c r="H130" s="8"/>
      <c r="I130" s="9"/>
      <c r="J130" s="50"/>
    </row>
    <row r="131" spans="1:10" x14ac:dyDescent="0.25">
      <c r="A131" s="10"/>
      <c r="B131" s="11"/>
      <c r="C131" s="11"/>
      <c r="D131" s="12"/>
      <c r="E131" s="11"/>
      <c r="F131" s="10"/>
      <c r="G131" s="11"/>
      <c r="H131" s="11"/>
      <c r="I131" s="12"/>
      <c r="J131" s="50"/>
    </row>
    <row r="132" spans="1:10" x14ac:dyDescent="0.25">
      <c r="A132" s="13"/>
      <c r="B132" s="13"/>
      <c r="C132" s="14"/>
      <c r="D132" s="14"/>
      <c r="E132" s="14"/>
      <c r="F132" s="15"/>
      <c r="G132" s="14"/>
      <c r="H132" s="16" t="s">
        <v>14</v>
      </c>
      <c r="I132" s="14"/>
      <c r="J132" s="50"/>
    </row>
  </sheetData>
  <mergeCells count="43">
    <mergeCell ref="A6:C6"/>
    <mergeCell ref="D6:I6"/>
    <mergeCell ref="G4:H4"/>
    <mergeCell ref="A11:D11"/>
    <mergeCell ref="A1:I2"/>
    <mergeCell ref="A3:I3"/>
    <mergeCell ref="A4:C4"/>
    <mergeCell ref="A5:C5"/>
    <mergeCell ref="D5:I5"/>
    <mergeCell ref="A7:C7"/>
    <mergeCell ref="D7:I7"/>
    <mergeCell ref="A10:I10"/>
    <mergeCell ref="F11:I11"/>
    <mergeCell ref="A39:D39"/>
    <mergeCell ref="F39:I39"/>
    <mergeCell ref="A33:C33"/>
    <mergeCell ref="F34:H34"/>
    <mergeCell ref="F35:H35"/>
    <mergeCell ref="F36:H36"/>
    <mergeCell ref="A89:C89"/>
    <mergeCell ref="F90:H90"/>
    <mergeCell ref="F63:H63"/>
    <mergeCell ref="F64:H64"/>
    <mergeCell ref="A12:C12"/>
    <mergeCell ref="A40:C40"/>
    <mergeCell ref="A61:C61"/>
    <mergeCell ref="F62:H62"/>
    <mergeCell ref="F91:H91"/>
    <mergeCell ref="F92:H92"/>
    <mergeCell ref="A38:I38"/>
    <mergeCell ref="I124:I125"/>
    <mergeCell ref="A95:I95"/>
    <mergeCell ref="A96:D96"/>
    <mergeCell ref="F96:I96"/>
    <mergeCell ref="A97:C97"/>
    <mergeCell ref="A118:C118"/>
    <mergeCell ref="F119:H119"/>
    <mergeCell ref="F120:H120"/>
    <mergeCell ref="F121:H121"/>
    <mergeCell ref="A66:I66"/>
    <mergeCell ref="A67:D67"/>
    <mergeCell ref="F67:I67"/>
    <mergeCell ref="A68:C68"/>
  </mergeCells>
  <pageMargins left="0.23622047244094491" right="0.23622047244094491" top="0.74803149606299213" bottom="0.74803149606299213" header="0.31496062992125984" footer="0.31496062992125984"/>
  <pageSetup paperSize="9" scale="50" orientation="portrait" r:id="rId1"/>
  <headerFooter>
    <oddHeader>&amp;CANNEXE 9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91"/>
  <sheetViews>
    <sheetView zoomScale="70" zoomScaleNormal="70" workbookViewId="0">
      <selection activeCell="I91" sqref="A1:I91"/>
    </sheetView>
  </sheetViews>
  <sheetFormatPr baseColWidth="10" defaultRowHeight="15" x14ac:dyDescent="0.25"/>
  <cols>
    <col min="1" max="2" width="11.42578125" customWidth="1"/>
    <col min="3" max="3" width="27.42578125" customWidth="1"/>
    <col min="4" max="4" width="14.85546875" customWidth="1"/>
    <col min="5" max="5" width="8.5703125" customWidth="1"/>
    <col min="6" max="6" width="13.28515625" customWidth="1"/>
    <col min="7" max="8" width="8.5703125" customWidth="1"/>
    <col min="9" max="9" width="30.85546875" customWidth="1"/>
  </cols>
  <sheetData>
    <row r="1" spans="1:9" x14ac:dyDescent="0.25">
      <c r="A1" s="162" t="s">
        <v>7</v>
      </c>
      <c r="B1" s="163"/>
      <c r="C1" s="163"/>
      <c r="D1" s="163"/>
      <c r="E1" s="163"/>
      <c r="F1" s="163"/>
      <c r="G1" s="163"/>
      <c r="H1" s="163"/>
      <c r="I1" s="163"/>
    </row>
    <row r="2" spans="1:9" x14ac:dyDescent="0.25">
      <c r="A2" s="164"/>
      <c r="B2" s="164"/>
      <c r="C2" s="164"/>
      <c r="D2" s="164"/>
      <c r="E2" s="164"/>
      <c r="F2" s="164"/>
      <c r="G2" s="164"/>
      <c r="H2" s="164"/>
      <c r="I2" s="164"/>
    </row>
    <row r="3" spans="1:9" ht="25.5" x14ac:dyDescent="0.35">
      <c r="A3" s="151" t="s">
        <v>8</v>
      </c>
      <c r="B3" s="152"/>
      <c r="C3" s="152"/>
      <c r="D3" s="152"/>
      <c r="E3" s="152"/>
      <c r="F3" s="152"/>
      <c r="G3" s="152"/>
      <c r="H3" s="152"/>
      <c r="I3" s="153"/>
    </row>
    <row r="4" spans="1:9" x14ac:dyDescent="0.25">
      <c r="A4" s="165" t="s">
        <v>6</v>
      </c>
      <c r="B4" s="165"/>
      <c r="C4" s="165"/>
      <c r="D4" s="2" t="s">
        <v>0</v>
      </c>
      <c r="E4" s="3" t="s">
        <v>2</v>
      </c>
      <c r="F4" s="76" t="s">
        <v>2</v>
      </c>
      <c r="G4" s="167" t="s">
        <v>1</v>
      </c>
      <c r="H4" s="168"/>
      <c r="I4" s="1"/>
    </row>
    <row r="5" spans="1:9" ht="18" customHeight="1" x14ac:dyDescent="0.25">
      <c r="A5" s="165" t="s">
        <v>5</v>
      </c>
      <c r="B5" s="165"/>
      <c r="C5" s="165"/>
      <c r="D5" s="166"/>
      <c r="E5" s="166"/>
      <c r="F5" s="166"/>
      <c r="G5" s="166"/>
      <c r="H5" s="166"/>
      <c r="I5" s="166"/>
    </row>
    <row r="6" spans="1:9" ht="18" customHeight="1" x14ac:dyDescent="0.25">
      <c r="A6" s="165" t="s">
        <v>4</v>
      </c>
      <c r="B6" s="165"/>
      <c r="C6" s="165"/>
      <c r="D6" s="166"/>
      <c r="E6" s="166"/>
      <c r="F6" s="166"/>
      <c r="G6" s="166"/>
      <c r="H6" s="166"/>
      <c r="I6" s="166"/>
    </row>
    <row r="7" spans="1:9" ht="18" customHeight="1" x14ac:dyDescent="0.25">
      <c r="A7" s="165" t="s">
        <v>3</v>
      </c>
      <c r="B7" s="165"/>
      <c r="C7" s="165"/>
      <c r="D7" s="166"/>
      <c r="E7" s="166"/>
      <c r="F7" s="166"/>
      <c r="G7" s="166"/>
      <c r="H7" s="166"/>
      <c r="I7" s="166"/>
    </row>
    <row r="10" spans="1:9" ht="25.5" x14ac:dyDescent="0.35">
      <c r="A10" s="151" t="s">
        <v>82</v>
      </c>
      <c r="B10" s="152"/>
      <c r="C10" s="152"/>
      <c r="D10" s="152"/>
      <c r="E10" s="152"/>
      <c r="F10" s="152"/>
      <c r="G10" s="152"/>
      <c r="H10" s="152"/>
      <c r="I10" s="153"/>
    </row>
    <row r="11" spans="1:9" x14ac:dyDescent="0.25">
      <c r="A11" s="154" t="s">
        <v>17</v>
      </c>
      <c r="B11" s="155"/>
      <c r="C11" s="155"/>
      <c r="D11" s="156"/>
      <c r="E11" s="74"/>
      <c r="F11" s="155"/>
      <c r="G11" s="155"/>
      <c r="H11" s="155"/>
      <c r="I11" s="156"/>
    </row>
    <row r="12" spans="1:9" ht="25.5" x14ac:dyDescent="0.25">
      <c r="A12" s="154"/>
      <c r="B12" s="155"/>
      <c r="C12" s="155"/>
      <c r="D12" s="54" t="s">
        <v>26</v>
      </c>
      <c r="E12" s="83" t="s">
        <v>51</v>
      </c>
      <c r="F12" s="55" t="s">
        <v>113</v>
      </c>
      <c r="G12" s="56" t="s">
        <v>53</v>
      </c>
      <c r="H12" s="57" t="s">
        <v>52</v>
      </c>
      <c r="I12" s="58" t="s">
        <v>27</v>
      </c>
    </row>
    <row r="13" spans="1:9" x14ac:dyDescent="0.25">
      <c r="A13" s="170" t="s">
        <v>78</v>
      </c>
      <c r="B13" s="171"/>
      <c r="C13" s="171"/>
      <c r="D13" s="79" t="s">
        <v>43</v>
      </c>
      <c r="E13" s="84">
        <v>3</v>
      </c>
      <c r="F13" s="75">
        <v>3</v>
      </c>
      <c r="G13" s="80"/>
      <c r="H13" s="76">
        <f t="shared" ref="H13:H28" si="0">G13*E13</f>
        <v>0</v>
      </c>
      <c r="I13" s="73"/>
    </row>
    <row r="14" spans="1:9" x14ac:dyDescent="0.25">
      <c r="A14" s="170" t="s">
        <v>160</v>
      </c>
      <c r="B14" s="171"/>
      <c r="C14" s="171"/>
      <c r="D14" s="125" t="s">
        <v>43</v>
      </c>
      <c r="E14" s="84">
        <v>1</v>
      </c>
      <c r="F14" s="75">
        <v>1</v>
      </c>
      <c r="G14" s="80"/>
      <c r="H14" s="76">
        <f t="shared" si="0"/>
        <v>0</v>
      </c>
      <c r="I14" s="73"/>
    </row>
    <row r="15" spans="1:9" x14ac:dyDescent="0.25">
      <c r="A15" s="170" t="s">
        <v>124</v>
      </c>
      <c r="B15" s="171"/>
      <c r="C15" s="171"/>
      <c r="D15" s="125" t="s">
        <v>43</v>
      </c>
      <c r="E15" s="84">
        <v>2</v>
      </c>
      <c r="F15" s="92">
        <v>2</v>
      </c>
      <c r="G15" s="80"/>
      <c r="H15" s="93">
        <f t="shared" si="0"/>
        <v>0</v>
      </c>
      <c r="I15" s="95"/>
    </row>
    <row r="16" spans="1:9" x14ac:dyDescent="0.25">
      <c r="A16" s="170" t="s">
        <v>110</v>
      </c>
      <c r="B16" s="171"/>
      <c r="C16" s="171"/>
      <c r="D16" s="125" t="s">
        <v>43</v>
      </c>
      <c r="E16" s="84">
        <v>3</v>
      </c>
      <c r="F16" s="75">
        <v>3</v>
      </c>
      <c r="G16" s="80"/>
      <c r="H16" s="76">
        <f t="shared" si="0"/>
        <v>0</v>
      </c>
      <c r="I16" s="73"/>
    </row>
    <row r="17" spans="1:17" x14ac:dyDescent="0.25">
      <c r="A17" s="170" t="s">
        <v>111</v>
      </c>
      <c r="B17" s="171"/>
      <c r="C17" s="171"/>
      <c r="D17" s="125" t="s">
        <v>43</v>
      </c>
      <c r="E17" s="84">
        <v>3</v>
      </c>
      <c r="F17" s="75">
        <v>3</v>
      </c>
      <c r="G17" s="80"/>
      <c r="H17" s="76">
        <f t="shared" ref="H17" si="1">G17*E17</f>
        <v>0</v>
      </c>
      <c r="I17" s="73"/>
    </row>
    <row r="18" spans="1:17" x14ac:dyDescent="0.25">
      <c r="A18" s="170" t="s">
        <v>48</v>
      </c>
      <c r="B18" s="171"/>
      <c r="C18" s="171"/>
      <c r="D18" s="125" t="s">
        <v>43</v>
      </c>
      <c r="E18" s="84">
        <v>3</v>
      </c>
      <c r="F18" s="75">
        <v>3</v>
      </c>
      <c r="G18" s="80"/>
      <c r="H18" s="76">
        <f t="shared" ref="H18" si="2">G18*E18</f>
        <v>0</v>
      </c>
      <c r="I18" s="73"/>
    </row>
    <row r="19" spans="1:17" x14ac:dyDescent="0.25">
      <c r="A19" s="170" t="s">
        <v>107</v>
      </c>
      <c r="B19" s="171"/>
      <c r="C19" s="171"/>
      <c r="D19" s="125" t="s">
        <v>43</v>
      </c>
      <c r="E19" s="84">
        <v>3</v>
      </c>
      <c r="F19" s="75">
        <v>3</v>
      </c>
      <c r="G19" s="80"/>
      <c r="H19" s="76">
        <f t="shared" si="0"/>
        <v>0</v>
      </c>
      <c r="I19" s="73"/>
    </row>
    <row r="20" spans="1:17" x14ac:dyDescent="0.25">
      <c r="A20" s="170" t="s">
        <v>44</v>
      </c>
      <c r="B20" s="171"/>
      <c r="C20" s="171"/>
      <c r="D20" s="125" t="s">
        <v>43</v>
      </c>
      <c r="E20" s="84">
        <v>2</v>
      </c>
      <c r="F20" s="75">
        <v>2</v>
      </c>
      <c r="G20" s="80"/>
      <c r="H20" s="76">
        <f t="shared" si="0"/>
        <v>0</v>
      </c>
      <c r="I20" s="73"/>
    </row>
    <row r="21" spans="1:17" x14ac:dyDescent="0.25">
      <c r="A21" s="170" t="s">
        <v>164</v>
      </c>
      <c r="B21" s="171"/>
      <c r="C21" s="171"/>
      <c r="D21" s="125" t="s">
        <v>43</v>
      </c>
      <c r="E21" s="84">
        <v>3</v>
      </c>
      <c r="F21" s="75">
        <v>3</v>
      </c>
      <c r="G21" s="80"/>
      <c r="H21" s="76">
        <f t="shared" si="0"/>
        <v>0</v>
      </c>
      <c r="I21" s="73"/>
    </row>
    <row r="22" spans="1:17" x14ac:dyDescent="0.25">
      <c r="A22" s="176" t="s">
        <v>118</v>
      </c>
      <c r="B22" s="177"/>
      <c r="C22" s="177"/>
      <c r="D22" s="125" t="s">
        <v>43</v>
      </c>
      <c r="E22" s="84">
        <v>3</v>
      </c>
      <c r="F22" s="75">
        <v>3</v>
      </c>
      <c r="G22" s="80"/>
      <c r="H22" s="76">
        <f t="shared" si="0"/>
        <v>0</v>
      </c>
      <c r="I22" s="73"/>
      <c r="Q22" t="s">
        <v>2</v>
      </c>
    </row>
    <row r="23" spans="1:17" x14ac:dyDescent="0.25">
      <c r="A23" s="124" t="s">
        <v>161</v>
      </c>
      <c r="B23" s="125"/>
      <c r="C23" s="125"/>
      <c r="D23" s="125" t="s">
        <v>43</v>
      </c>
      <c r="E23" s="84">
        <v>3</v>
      </c>
      <c r="F23" s="121">
        <v>3</v>
      </c>
      <c r="G23" s="80"/>
      <c r="H23" s="122">
        <f t="shared" si="0"/>
        <v>0</v>
      </c>
      <c r="I23" s="123"/>
    </row>
    <row r="24" spans="1:17" x14ac:dyDescent="0.25">
      <c r="A24" s="170" t="s">
        <v>67</v>
      </c>
      <c r="B24" s="171"/>
      <c r="C24" s="171"/>
      <c r="D24" s="125" t="s">
        <v>43</v>
      </c>
      <c r="E24" s="84">
        <v>2</v>
      </c>
      <c r="F24" s="75">
        <v>2</v>
      </c>
      <c r="G24" s="80"/>
      <c r="H24" s="76">
        <f t="shared" si="0"/>
        <v>0</v>
      </c>
      <c r="I24" s="73"/>
    </row>
    <row r="25" spans="1:17" x14ac:dyDescent="0.25">
      <c r="A25" s="124" t="s">
        <v>150</v>
      </c>
      <c r="B25" s="125"/>
      <c r="C25" s="125"/>
      <c r="D25" s="125" t="s">
        <v>43</v>
      </c>
      <c r="E25" s="84">
        <v>2</v>
      </c>
      <c r="F25" s="121">
        <f t="shared" ref="F25" si="3">IF(G25="NE","0",E25)</f>
        <v>2</v>
      </c>
      <c r="G25" s="80"/>
      <c r="H25" s="122">
        <f t="shared" si="0"/>
        <v>0</v>
      </c>
      <c r="I25" s="123"/>
      <c r="J25" s="50"/>
    </row>
    <row r="26" spans="1:17" x14ac:dyDescent="0.25">
      <c r="A26" s="170" t="s">
        <v>83</v>
      </c>
      <c r="B26" s="171"/>
      <c r="C26" s="171"/>
      <c r="D26" s="125" t="s">
        <v>43</v>
      </c>
      <c r="E26" s="84">
        <v>1</v>
      </c>
      <c r="F26" s="75">
        <v>1</v>
      </c>
      <c r="G26" s="80"/>
      <c r="H26" s="76">
        <f t="shared" si="0"/>
        <v>0</v>
      </c>
      <c r="I26" s="73"/>
    </row>
    <row r="27" spans="1:17" x14ac:dyDescent="0.25">
      <c r="A27" s="170" t="s">
        <v>25</v>
      </c>
      <c r="B27" s="171"/>
      <c r="C27" s="171"/>
      <c r="D27" s="125" t="s">
        <v>43</v>
      </c>
      <c r="E27" s="84">
        <v>1</v>
      </c>
      <c r="F27" s="75">
        <v>1</v>
      </c>
      <c r="G27" s="80"/>
      <c r="H27" s="76">
        <f t="shared" si="0"/>
        <v>0</v>
      </c>
      <c r="I27" s="73"/>
    </row>
    <row r="28" spans="1:17" x14ac:dyDescent="0.25">
      <c r="A28" s="167" t="s">
        <v>39</v>
      </c>
      <c r="B28" s="175"/>
      <c r="C28" s="175"/>
      <c r="D28" s="125" t="s">
        <v>43</v>
      </c>
      <c r="E28" s="84">
        <v>2</v>
      </c>
      <c r="F28" s="75">
        <v>2</v>
      </c>
      <c r="G28" s="80"/>
      <c r="H28" s="76">
        <f t="shared" si="0"/>
        <v>0</v>
      </c>
      <c r="I28" s="73"/>
    </row>
    <row r="29" spans="1:17" s="27" customFormat="1" x14ac:dyDescent="0.25">
      <c r="A29" s="170"/>
      <c r="B29" s="171"/>
      <c r="C29" s="171"/>
      <c r="D29" s="79"/>
      <c r="E29" s="89">
        <f>SUM(E13:E28)</f>
        <v>37</v>
      </c>
      <c r="F29" s="41">
        <f>SUM(F13:F28)</f>
        <v>37</v>
      </c>
      <c r="G29" s="61">
        <f>SUM(G13:G28)</f>
        <v>0</v>
      </c>
      <c r="H29" s="43">
        <f>SUM(H13:H28)</f>
        <v>0</v>
      </c>
      <c r="I29" s="73"/>
    </row>
    <row r="30" spans="1:17" x14ac:dyDescent="0.25">
      <c r="F30" s="149" t="s">
        <v>59</v>
      </c>
      <c r="G30" s="149"/>
      <c r="H30" s="150"/>
      <c r="I30" s="1">
        <f>F29</f>
        <v>37</v>
      </c>
      <c r="J30" s="50"/>
    </row>
    <row r="31" spans="1:17" x14ac:dyDescent="0.25">
      <c r="F31" s="145" t="s">
        <v>60</v>
      </c>
      <c r="G31" s="145"/>
      <c r="H31" s="146"/>
      <c r="I31" s="1">
        <f>H29</f>
        <v>0</v>
      </c>
      <c r="J31" s="50"/>
    </row>
    <row r="32" spans="1:17" ht="18.75" x14ac:dyDescent="0.25">
      <c r="F32" s="169" t="s">
        <v>99</v>
      </c>
      <c r="G32" s="169"/>
      <c r="H32" s="148"/>
      <c r="I32" s="63">
        <f>(I31*100)/I30</f>
        <v>0</v>
      </c>
      <c r="J32" s="50"/>
    </row>
    <row r="33" spans="1:17" x14ac:dyDescent="0.25">
      <c r="J33" s="50"/>
    </row>
    <row r="34" spans="1:17" s="35" customFormat="1" x14ac:dyDescent="0.25">
      <c r="A34" s="100"/>
      <c r="B34" s="100"/>
      <c r="C34" s="8"/>
      <c r="D34" s="8"/>
      <c r="E34" s="101"/>
      <c r="F34" s="103"/>
      <c r="G34" s="8"/>
      <c r="H34" s="102"/>
      <c r="I34" s="8"/>
      <c r="J34" s="8"/>
      <c r="K34" s="8"/>
      <c r="L34" s="8"/>
    </row>
    <row r="35" spans="1:17" ht="25.5" x14ac:dyDescent="0.35">
      <c r="A35" s="151" t="s">
        <v>82</v>
      </c>
      <c r="B35" s="152"/>
      <c r="C35" s="152"/>
      <c r="D35" s="152"/>
      <c r="E35" s="152"/>
      <c r="F35" s="152"/>
      <c r="G35" s="152"/>
      <c r="H35" s="152"/>
      <c r="I35" s="153"/>
    </row>
    <row r="36" spans="1:17" x14ac:dyDescent="0.25">
      <c r="A36" s="154" t="s">
        <v>17</v>
      </c>
      <c r="B36" s="155"/>
      <c r="C36" s="155"/>
      <c r="D36" s="156"/>
      <c r="E36" s="120"/>
      <c r="F36" s="155"/>
      <c r="G36" s="155"/>
      <c r="H36" s="155"/>
      <c r="I36" s="156"/>
    </row>
    <row r="37" spans="1:17" ht="25.5" x14ac:dyDescent="0.25">
      <c r="A37" s="154"/>
      <c r="B37" s="155"/>
      <c r="C37" s="155"/>
      <c r="D37" s="54" t="s">
        <v>26</v>
      </c>
      <c r="E37" s="83" t="s">
        <v>51</v>
      </c>
      <c r="F37" s="55" t="s">
        <v>113</v>
      </c>
      <c r="G37" s="56" t="s">
        <v>53</v>
      </c>
      <c r="H37" s="57" t="s">
        <v>52</v>
      </c>
      <c r="I37" s="58" t="s">
        <v>27</v>
      </c>
    </row>
    <row r="38" spans="1:17" x14ac:dyDescent="0.25">
      <c r="A38" s="170" t="s">
        <v>78</v>
      </c>
      <c r="B38" s="171"/>
      <c r="C38" s="171"/>
      <c r="D38" s="125" t="s">
        <v>43</v>
      </c>
      <c r="E38" s="84">
        <v>3</v>
      </c>
      <c r="F38" s="121">
        <v>3</v>
      </c>
      <c r="G38" s="80"/>
      <c r="H38" s="122">
        <f t="shared" ref="H38:H53" si="4">G38*E38</f>
        <v>0</v>
      </c>
      <c r="I38" s="123"/>
    </row>
    <row r="39" spans="1:17" x14ac:dyDescent="0.25">
      <c r="A39" s="170" t="s">
        <v>160</v>
      </c>
      <c r="B39" s="171"/>
      <c r="C39" s="171"/>
      <c r="D39" s="125" t="s">
        <v>43</v>
      </c>
      <c r="E39" s="84">
        <v>1</v>
      </c>
      <c r="F39" s="121">
        <v>1</v>
      </c>
      <c r="G39" s="80"/>
      <c r="H39" s="122">
        <f t="shared" si="4"/>
        <v>0</v>
      </c>
      <c r="I39" s="123"/>
    </row>
    <row r="40" spans="1:17" x14ac:dyDescent="0.25">
      <c r="A40" s="170" t="s">
        <v>124</v>
      </c>
      <c r="B40" s="171"/>
      <c r="C40" s="171"/>
      <c r="D40" s="125" t="s">
        <v>43</v>
      </c>
      <c r="E40" s="84">
        <v>2</v>
      </c>
      <c r="F40" s="121">
        <v>2</v>
      </c>
      <c r="G40" s="80"/>
      <c r="H40" s="122">
        <f t="shared" si="4"/>
        <v>0</v>
      </c>
      <c r="I40" s="123"/>
    </row>
    <row r="41" spans="1:17" x14ac:dyDescent="0.25">
      <c r="A41" s="170" t="s">
        <v>110</v>
      </c>
      <c r="B41" s="171"/>
      <c r="C41" s="171"/>
      <c r="D41" s="125" t="s">
        <v>43</v>
      </c>
      <c r="E41" s="84">
        <v>3</v>
      </c>
      <c r="F41" s="121">
        <v>3</v>
      </c>
      <c r="G41" s="80"/>
      <c r="H41" s="122">
        <f t="shared" si="4"/>
        <v>0</v>
      </c>
      <c r="I41" s="123"/>
    </row>
    <row r="42" spans="1:17" x14ac:dyDescent="0.25">
      <c r="A42" s="170" t="s">
        <v>111</v>
      </c>
      <c r="B42" s="171"/>
      <c r="C42" s="171"/>
      <c r="D42" s="125" t="s">
        <v>43</v>
      </c>
      <c r="E42" s="84">
        <v>3</v>
      </c>
      <c r="F42" s="121">
        <v>3</v>
      </c>
      <c r="G42" s="80"/>
      <c r="H42" s="122">
        <f t="shared" si="4"/>
        <v>0</v>
      </c>
      <c r="I42" s="123"/>
    </row>
    <row r="43" spans="1:17" x14ac:dyDescent="0.25">
      <c r="A43" s="170" t="s">
        <v>48</v>
      </c>
      <c r="B43" s="171"/>
      <c r="C43" s="171"/>
      <c r="D43" s="125" t="s">
        <v>43</v>
      </c>
      <c r="E43" s="84">
        <v>3</v>
      </c>
      <c r="F43" s="121">
        <v>3</v>
      </c>
      <c r="G43" s="80"/>
      <c r="H43" s="122">
        <f t="shared" si="4"/>
        <v>0</v>
      </c>
      <c r="I43" s="123"/>
    </row>
    <row r="44" spans="1:17" x14ac:dyDescent="0.25">
      <c r="A44" s="170" t="s">
        <v>107</v>
      </c>
      <c r="B44" s="171"/>
      <c r="C44" s="171"/>
      <c r="D44" s="125" t="s">
        <v>43</v>
      </c>
      <c r="E44" s="84">
        <v>3</v>
      </c>
      <c r="F44" s="121">
        <v>3</v>
      </c>
      <c r="G44" s="80"/>
      <c r="H44" s="122">
        <f t="shared" si="4"/>
        <v>0</v>
      </c>
      <c r="I44" s="123"/>
    </row>
    <row r="45" spans="1:17" x14ac:dyDescent="0.25">
      <c r="A45" s="170" t="s">
        <v>44</v>
      </c>
      <c r="B45" s="171"/>
      <c r="C45" s="171"/>
      <c r="D45" s="125" t="s">
        <v>43</v>
      </c>
      <c r="E45" s="84">
        <v>2</v>
      </c>
      <c r="F45" s="121">
        <v>2</v>
      </c>
      <c r="G45" s="80"/>
      <c r="H45" s="122">
        <f t="shared" si="4"/>
        <v>0</v>
      </c>
      <c r="I45" s="123"/>
    </row>
    <row r="46" spans="1:17" x14ac:dyDescent="0.25">
      <c r="A46" s="170" t="s">
        <v>164</v>
      </c>
      <c r="B46" s="171"/>
      <c r="C46" s="171"/>
      <c r="D46" s="125" t="s">
        <v>43</v>
      </c>
      <c r="E46" s="84">
        <v>3</v>
      </c>
      <c r="F46" s="121">
        <v>3</v>
      </c>
      <c r="G46" s="80"/>
      <c r="H46" s="122">
        <f t="shared" si="4"/>
        <v>0</v>
      </c>
      <c r="I46" s="123"/>
    </row>
    <row r="47" spans="1:17" x14ac:dyDescent="0.25">
      <c r="A47" s="176" t="s">
        <v>118</v>
      </c>
      <c r="B47" s="177"/>
      <c r="C47" s="177"/>
      <c r="D47" s="125" t="s">
        <v>43</v>
      </c>
      <c r="E47" s="84">
        <v>3</v>
      </c>
      <c r="F47" s="121">
        <v>3</v>
      </c>
      <c r="G47" s="80"/>
      <c r="H47" s="122">
        <f t="shared" si="4"/>
        <v>0</v>
      </c>
      <c r="I47" s="123"/>
      <c r="Q47" t="s">
        <v>2</v>
      </c>
    </row>
    <row r="48" spans="1:17" x14ac:dyDescent="0.25">
      <c r="A48" s="124" t="s">
        <v>161</v>
      </c>
      <c r="B48" s="125"/>
      <c r="C48" s="125"/>
      <c r="D48" s="125" t="s">
        <v>43</v>
      </c>
      <c r="E48" s="84">
        <v>3</v>
      </c>
      <c r="F48" s="121">
        <v>3</v>
      </c>
      <c r="G48" s="80"/>
      <c r="H48" s="122">
        <f t="shared" si="4"/>
        <v>0</v>
      </c>
      <c r="I48" s="123"/>
    </row>
    <row r="49" spans="1:10" x14ac:dyDescent="0.25">
      <c r="A49" s="170" t="s">
        <v>67</v>
      </c>
      <c r="B49" s="171"/>
      <c r="C49" s="171"/>
      <c r="D49" s="125" t="s">
        <v>43</v>
      </c>
      <c r="E49" s="84">
        <v>2</v>
      </c>
      <c r="F49" s="121">
        <v>2</v>
      </c>
      <c r="G49" s="80"/>
      <c r="H49" s="122">
        <f t="shared" si="4"/>
        <v>0</v>
      </c>
      <c r="I49" s="123"/>
    </row>
    <row r="50" spans="1:10" x14ac:dyDescent="0.25">
      <c r="A50" s="124" t="s">
        <v>150</v>
      </c>
      <c r="B50" s="125"/>
      <c r="C50" s="125"/>
      <c r="D50" s="125" t="s">
        <v>43</v>
      </c>
      <c r="E50" s="84">
        <v>2</v>
      </c>
      <c r="F50" s="121">
        <f t="shared" ref="F50" si="5">IF(G50="NE","0",E50)</f>
        <v>2</v>
      </c>
      <c r="G50" s="80"/>
      <c r="H50" s="122">
        <f t="shared" si="4"/>
        <v>0</v>
      </c>
      <c r="I50" s="123"/>
      <c r="J50" s="50"/>
    </row>
    <row r="51" spans="1:10" x14ac:dyDescent="0.25">
      <c r="A51" s="170" t="s">
        <v>83</v>
      </c>
      <c r="B51" s="171"/>
      <c r="C51" s="171"/>
      <c r="D51" s="125" t="s">
        <v>43</v>
      </c>
      <c r="E51" s="84">
        <v>1</v>
      </c>
      <c r="F51" s="121">
        <v>1</v>
      </c>
      <c r="G51" s="80"/>
      <c r="H51" s="122">
        <f t="shared" si="4"/>
        <v>0</v>
      </c>
      <c r="I51" s="123"/>
    </row>
    <row r="52" spans="1:10" x14ac:dyDescent="0.25">
      <c r="A52" s="170" t="s">
        <v>25</v>
      </c>
      <c r="B52" s="171"/>
      <c r="C52" s="171"/>
      <c r="D52" s="125" t="s">
        <v>43</v>
      </c>
      <c r="E52" s="84">
        <v>1</v>
      </c>
      <c r="F52" s="121">
        <v>1</v>
      </c>
      <c r="G52" s="80"/>
      <c r="H52" s="122">
        <f t="shared" si="4"/>
        <v>0</v>
      </c>
      <c r="I52" s="123"/>
    </row>
    <row r="53" spans="1:10" x14ac:dyDescent="0.25">
      <c r="A53" s="167" t="s">
        <v>39</v>
      </c>
      <c r="B53" s="175"/>
      <c r="C53" s="175"/>
      <c r="D53" s="125" t="s">
        <v>43</v>
      </c>
      <c r="E53" s="84">
        <v>2</v>
      </c>
      <c r="F53" s="121">
        <v>2</v>
      </c>
      <c r="G53" s="80"/>
      <c r="H53" s="122">
        <f t="shared" si="4"/>
        <v>0</v>
      </c>
      <c r="I53" s="123"/>
    </row>
    <row r="54" spans="1:10" s="27" customFormat="1" x14ac:dyDescent="0.25">
      <c r="A54" s="170"/>
      <c r="B54" s="171"/>
      <c r="C54" s="171"/>
      <c r="D54" s="125"/>
      <c r="E54" s="89">
        <f>SUM(E38:E53)</f>
        <v>37</v>
      </c>
      <c r="F54" s="41">
        <f>SUM(F38:F53)</f>
        <v>37</v>
      </c>
      <c r="G54" s="61">
        <f>SUM(G38:G53)</f>
        <v>0</v>
      </c>
      <c r="H54" s="43">
        <f>SUM(H38:H53)</f>
        <v>0</v>
      </c>
      <c r="I54" s="123"/>
    </row>
    <row r="55" spans="1:10" x14ac:dyDescent="0.25">
      <c r="F55" s="149" t="s">
        <v>59</v>
      </c>
      <c r="G55" s="149"/>
      <c r="H55" s="150"/>
      <c r="I55" s="1">
        <f>F54</f>
        <v>37</v>
      </c>
      <c r="J55" s="50"/>
    </row>
    <row r="56" spans="1:10" x14ac:dyDescent="0.25">
      <c r="F56" s="145" t="s">
        <v>60</v>
      </c>
      <c r="G56" s="145"/>
      <c r="H56" s="146"/>
      <c r="I56" s="1">
        <f>H54</f>
        <v>0</v>
      </c>
      <c r="J56" s="50"/>
    </row>
    <row r="57" spans="1:10" ht="18.75" x14ac:dyDescent="0.25">
      <c r="F57" s="169" t="s">
        <v>99</v>
      </c>
      <c r="G57" s="169"/>
      <c r="H57" s="148"/>
      <c r="I57" s="63">
        <f>(I56*100)/I55</f>
        <v>0</v>
      </c>
      <c r="J57" s="50"/>
    </row>
    <row r="58" spans="1:10" x14ac:dyDescent="0.25">
      <c r="J58" s="50"/>
    </row>
    <row r="59" spans="1:10" ht="25.5" x14ac:dyDescent="0.35">
      <c r="A59" s="151" t="s">
        <v>82</v>
      </c>
      <c r="B59" s="152"/>
      <c r="C59" s="152"/>
      <c r="D59" s="152"/>
      <c r="E59" s="152"/>
      <c r="F59" s="152"/>
      <c r="G59" s="152"/>
      <c r="H59" s="152"/>
      <c r="I59" s="153"/>
    </row>
    <row r="60" spans="1:10" x14ac:dyDescent="0.25">
      <c r="A60" s="154" t="s">
        <v>17</v>
      </c>
      <c r="B60" s="155"/>
      <c r="C60" s="155"/>
      <c r="D60" s="156"/>
      <c r="E60" s="120"/>
      <c r="F60" s="155"/>
      <c r="G60" s="155"/>
      <c r="H60" s="155"/>
      <c r="I60" s="156"/>
    </row>
    <row r="61" spans="1:10" ht="25.5" x14ac:dyDescent="0.25">
      <c r="A61" s="154"/>
      <c r="B61" s="155"/>
      <c r="C61" s="155"/>
      <c r="D61" s="54" t="s">
        <v>26</v>
      </c>
      <c r="E61" s="83" t="s">
        <v>51</v>
      </c>
      <c r="F61" s="55" t="s">
        <v>113</v>
      </c>
      <c r="G61" s="56" t="s">
        <v>53</v>
      </c>
      <c r="H61" s="57" t="s">
        <v>52</v>
      </c>
      <c r="I61" s="58" t="s">
        <v>27</v>
      </c>
    </row>
    <row r="62" spans="1:10" x14ac:dyDescent="0.25">
      <c r="A62" s="170" t="s">
        <v>78</v>
      </c>
      <c r="B62" s="171"/>
      <c r="C62" s="171"/>
      <c r="D62" s="125" t="s">
        <v>43</v>
      </c>
      <c r="E62" s="84">
        <v>3</v>
      </c>
      <c r="F62" s="121">
        <v>3</v>
      </c>
      <c r="G62" s="80"/>
      <c r="H62" s="122">
        <f t="shared" ref="H62:H77" si="6">G62*E62</f>
        <v>0</v>
      </c>
      <c r="I62" s="123"/>
    </row>
    <row r="63" spans="1:10" x14ac:dyDescent="0.25">
      <c r="A63" s="170" t="s">
        <v>160</v>
      </c>
      <c r="B63" s="171"/>
      <c r="C63" s="171"/>
      <c r="D63" s="125" t="s">
        <v>43</v>
      </c>
      <c r="E63" s="84">
        <v>1</v>
      </c>
      <c r="F63" s="121">
        <v>1</v>
      </c>
      <c r="G63" s="80"/>
      <c r="H63" s="122">
        <f t="shared" si="6"/>
        <v>0</v>
      </c>
      <c r="I63" s="123"/>
    </row>
    <row r="64" spans="1:10" x14ac:dyDescent="0.25">
      <c r="A64" s="170" t="s">
        <v>124</v>
      </c>
      <c r="B64" s="171"/>
      <c r="C64" s="171"/>
      <c r="D64" s="125" t="s">
        <v>43</v>
      </c>
      <c r="E64" s="84">
        <v>2</v>
      </c>
      <c r="F64" s="121">
        <v>2</v>
      </c>
      <c r="G64" s="80"/>
      <c r="H64" s="122">
        <f t="shared" si="6"/>
        <v>0</v>
      </c>
      <c r="I64" s="123"/>
    </row>
    <row r="65" spans="1:17" x14ac:dyDescent="0.25">
      <c r="A65" s="170" t="s">
        <v>110</v>
      </c>
      <c r="B65" s="171"/>
      <c r="C65" s="171"/>
      <c r="D65" s="125" t="s">
        <v>43</v>
      </c>
      <c r="E65" s="84">
        <v>3</v>
      </c>
      <c r="F65" s="121">
        <v>3</v>
      </c>
      <c r="G65" s="80"/>
      <c r="H65" s="122">
        <f t="shared" si="6"/>
        <v>0</v>
      </c>
      <c r="I65" s="123"/>
    </row>
    <row r="66" spans="1:17" x14ac:dyDescent="0.25">
      <c r="A66" s="170" t="s">
        <v>111</v>
      </c>
      <c r="B66" s="171"/>
      <c r="C66" s="171"/>
      <c r="D66" s="125" t="s">
        <v>43</v>
      </c>
      <c r="E66" s="84">
        <v>3</v>
      </c>
      <c r="F66" s="121">
        <v>3</v>
      </c>
      <c r="G66" s="80"/>
      <c r="H66" s="122">
        <f t="shared" si="6"/>
        <v>0</v>
      </c>
      <c r="I66" s="123"/>
    </row>
    <row r="67" spans="1:17" x14ac:dyDescent="0.25">
      <c r="A67" s="170" t="s">
        <v>48</v>
      </c>
      <c r="B67" s="171"/>
      <c r="C67" s="171"/>
      <c r="D67" s="125" t="s">
        <v>43</v>
      </c>
      <c r="E67" s="84">
        <v>3</v>
      </c>
      <c r="F67" s="121">
        <v>3</v>
      </c>
      <c r="G67" s="80"/>
      <c r="H67" s="122">
        <f t="shared" si="6"/>
        <v>0</v>
      </c>
      <c r="I67" s="123"/>
    </row>
    <row r="68" spans="1:17" x14ac:dyDescent="0.25">
      <c r="A68" s="170" t="s">
        <v>107</v>
      </c>
      <c r="B68" s="171"/>
      <c r="C68" s="171"/>
      <c r="D68" s="125" t="s">
        <v>43</v>
      </c>
      <c r="E68" s="84">
        <v>3</v>
      </c>
      <c r="F68" s="121">
        <v>3</v>
      </c>
      <c r="G68" s="80"/>
      <c r="H68" s="122">
        <f t="shared" si="6"/>
        <v>0</v>
      </c>
      <c r="I68" s="123"/>
    </row>
    <row r="69" spans="1:17" x14ac:dyDescent="0.25">
      <c r="A69" s="170" t="s">
        <v>44</v>
      </c>
      <c r="B69" s="171"/>
      <c r="C69" s="171"/>
      <c r="D69" s="125" t="s">
        <v>43</v>
      </c>
      <c r="E69" s="84">
        <v>2</v>
      </c>
      <c r="F69" s="121">
        <v>2</v>
      </c>
      <c r="G69" s="80"/>
      <c r="H69" s="122">
        <f t="shared" si="6"/>
        <v>0</v>
      </c>
      <c r="I69" s="123"/>
    </row>
    <row r="70" spans="1:17" x14ac:dyDescent="0.25">
      <c r="A70" s="170" t="s">
        <v>164</v>
      </c>
      <c r="B70" s="171"/>
      <c r="C70" s="171"/>
      <c r="D70" s="125" t="s">
        <v>43</v>
      </c>
      <c r="E70" s="84">
        <v>3</v>
      </c>
      <c r="F70" s="121">
        <v>3</v>
      </c>
      <c r="G70" s="80"/>
      <c r="H70" s="122">
        <f t="shared" si="6"/>
        <v>0</v>
      </c>
      <c r="I70" s="123"/>
    </row>
    <row r="71" spans="1:17" x14ac:dyDescent="0.25">
      <c r="A71" s="176" t="s">
        <v>118</v>
      </c>
      <c r="B71" s="177"/>
      <c r="C71" s="177"/>
      <c r="D71" s="125" t="s">
        <v>43</v>
      </c>
      <c r="E71" s="84">
        <v>3</v>
      </c>
      <c r="F71" s="121">
        <v>3</v>
      </c>
      <c r="G71" s="80"/>
      <c r="H71" s="122">
        <f t="shared" si="6"/>
        <v>0</v>
      </c>
      <c r="I71" s="123"/>
      <c r="Q71" t="s">
        <v>2</v>
      </c>
    </row>
    <row r="72" spans="1:17" x14ac:dyDescent="0.25">
      <c r="A72" s="124" t="s">
        <v>161</v>
      </c>
      <c r="B72" s="125"/>
      <c r="C72" s="125"/>
      <c r="D72" s="125" t="s">
        <v>43</v>
      </c>
      <c r="E72" s="84">
        <v>3</v>
      </c>
      <c r="F72" s="121">
        <v>3</v>
      </c>
      <c r="G72" s="80"/>
      <c r="H72" s="122">
        <f t="shared" si="6"/>
        <v>0</v>
      </c>
      <c r="I72" s="123"/>
    </row>
    <row r="73" spans="1:17" x14ac:dyDescent="0.25">
      <c r="A73" s="170" t="s">
        <v>67</v>
      </c>
      <c r="B73" s="171"/>
      <c r="C73" s="171"/>
      <c r="D73" s="125" t="s">
        <v>43</v>
      </c>
      <c r="E73" s="84">
        <v>2</v>
      </c>
      <c r="F73" s="121">
        <v>2</v>
      </c>
      <c r="G73" s="80"/>
      <c r="H73" s="122">
        <f t="shared" si="6"/>
        <v>0</v>
      </c>
      <c r="I73" s="123"/>
    </row>
    <row r="74" spans="1:17" x14ac:dyDescent="0.25">
      <c r="A74" s="124" t="s">
        <v>150</v>
      </c>
      <c r="B74" s="125"/>
      <c r="C74" s="125"/>
      <c r="D74" s="125" t="s">
        <v>43</v>
      </c>
      <c r="E74" s="84">
        <v>2</v>
      </c>
      <c r="F74" s="121">
        <f t="shared" ref="F74" si="7">IF(G74="NE","0",E74)</f>
        <v>2</v>
      </c>
      <c r="G74" s="80"/>
      <c r="H74" s="122">
        <f t="shared" si="6"/>
        <v>0</v>
      </c>
      <c r="I74" s="123"/>
      <c r="J74" s="50"/>
    </row>
    <row r="75" spans="1:17" x14ac:dyDescent="0.25">
      <c r="A75" s="170" t="s">
        <v>83</v>
      </c>
      <c r="B75" s="171"/>
      <c r="C75" s="171"/>
      <c r="D75" s="125" t="s">
        <v>43</v>
      </c>
      <c r="E75" s="84">
        <v>1</v>
      </c>
      <c r="F75" s="121">
        <v>1</v>
      </c>
      <c r="G75" s="80"/>
      <c r="H75" s="122">
        <f t="shared" si="6"/>
        <v>0</v>
      </c>
      <c r="I75" s="123"/>
    </row>
    <row r="76" spans="1:17" x14ac:dyDescent="0.25">
      <c r="A76" s="170" t="s">
        <v>25</v>
      </c>
      <c r="B76" s="171"/>
      <c r="C76" s="171"/>
      <c r="D76" s="125" t="s">
        <v>43</v>
      </c>
      <c r="E76" s="84">
        <v>1</v>
      </c>
      <c r="F76" s="121">
        <v>1</v>
      </c>
      <c r="G76" s="80"/>
      <c r="H76" s="122">
        <f t="shared" si="6"/>
        <v>0</v>
      </c>
      <c r="I76" s="123"/>
    </row>
    <row r="77" spans="1:17" x14ac:dyDescent="0.25">
      <c r="A77" s="167" t="s">
        <v>39</v>
      </c>
      <c r="B77" s="175"/>
      <c r="C77" s="175"/>
      <c r="D77" s="125" t="s">
        <v>43</v>
      </c>
      <c r="E77" s="84">
        <v>2</v>
      </c>
      <c r="F77" s="121">
        <v>2</v>
      </c>
      <c r="G77" s="80"/>
      <c r="H77" s="122">
        <f t="shared" si="6"/>
        <v>0</v>
      </c>
      <c r="I77" s="123"/>
    </row>
    <row r="78" spans="1:17" s="27" customFormat="1" x14ac:dyDescent="0.25">
      <c r="A78" s="170"/>
      <c r="B78" s="171"/>
      <c r="C78" s="171"/>
      <c r="D78" s="125"/>
      <c r="E78" s="89">
        <f>SUM(E62:E77)</f>
        <v>37</v>
      </c>
      <c r="F78" s="41">
        <f>SUM(F62:F77)</f>
        <v>37</v>
      </c>
      <c r="G78" s="61">
        <f>SUM(G62:G77)</f>
        <v>0</v>
      </c>
      <c r="H78" s="43">
        <f>SUM(H62:H77)</f>
        <v>0</v>
      </c>
      <c r="I78" s="123"/>
    </row>
    <row r="79" spans="1:17" x14ac:dyDescent="0.25">
      <c r="F79" s="149" t="s">
        <v>59</v>
      </c>
      <c r="G79" s="149"/>
      <c r="H79" s="150"/>
      <c r="I79" s="1">
        <f>F78</f>
        <v>37</v>
      </c>
      <c r="J79" s="50"/>
    </row>
    <row r="80" spans="1:17" x14ac:dyDescent="0.25">
      <c r="F80" s="145" t="s">
        <v>60</v>
      </c>
      <c r="G80" s="145"/>
      <c r="H80" s="146"/>
      <c r="I80" s="1">
        <f>H78</f>
        <v>0</v>
      </c>
      <c r="J80" s="50"/>
    </row>
    <row r="81" spans="1:10" ht="18.75" x14ac:dyDescent="0.25">
      <c r="F81" s="169" t="s">
        <v>99</v>
      </c>
      <c r="G81" s="169"/>
      <c r="H81" s="148"/>
      <c r="I81" s="63">
        <f>(I80*100)/I79</f>
        <v>0</v>
      </c>
      <c r="J81" s="50"/>
    </row>
    <row r="82" spans="1:10" ht="15.75" thickBot="1" x14ac:dyDescent="0.3">
      <c r="J82" s="50"/>
    </row>
    <row r="83" spans="1:10" s="37" customFormat="1" ht="15" customHeight="1" x14ac:dyDescent="0.25">
      <c r="A83" s="36"/>
      <c r="B83" s="36"/>
      <c r="C83" s="36"/>
      <c r="D83" s="36"/>
      <c r="E83" s="36"/>
      <c r="F83" s="46" t="s">
        <v>79</v>
      </c>
      <c r="G83" s="36"/>
      <c r="H83" s="36"/>
      <c r="I83" s="160">
        <f>AVERAGE(I81,I57,I32)</f>
        <v>0</v>
      </c>
      <c r="J83" s="53"/>
    </row>
    <row r="84" spans="1:10" s="37" customFormat="1" ht="15" customHeight="1" thickBot="1" x14ac:dyDescent="0.3">
      <c r="A84" s="36"/>
      <c r="B84" s="36"/>
      <c r="C84" s="36"/>
      <c r="D84" s="36"/>
      <c r="E84" s="36"/>
      <c r="F84" s="36" t="s">
        <v>64</v>
      </c>
      <c r="G84" s="36"/>
      <c r="H84" s="36"/>
      <c r="I84" s="161"/>
      <c r="J84" s="53"/>
    </row>
    <row r="85" spans="1:10" x14ac:dyDescent="0.25">
      <c r="J85" s="50"/>
    </row>
    <row r="86" spans="1:10" x14ac:dyDescent="0.25">
      <c r="A86" s="4" t="s">
        <v>11</v>
      </c>
      <c r="B86" s="5"/>
      <c r="C86" s="5"/>
      <c r="D86" s="6"/>
      <c r="E86" s="5"/>
      <c r="F86" s="4" t="s">
        <v>12</v>
      </c>
      <c r="G86" s="5"/>
      <c r="H86" s="5"/>
      <c r="I86" s="6"/>
      <c r="J86" s="50"/>
    </row>
    <row r="87" spans="1:10" x14ac:dyDescent="0.25">
      <c r="A87" s="7" t="s">
        <v>13</v>
      </c>
      <c r="B87" s="8"/>
      <c r="C87" s="8"/>
      <c r="D87" s="9"/>
      <c r="E87" s="8"/>
      <c r="F87" s="7"/>
      <c r="G87" s="8"/>
      <c r="H87" s="8"/>
      <c r="I87" s="9"/>
      <c r="J87" s="50"/>
    </row>
    <row r="88" spans="1:10" x14ac:dyDescent="0.25">
      <c r="A88" s="7"/>
      <c r="B88" s="8"/>
      <c r="C88" s="8"/>
      <c r="D88" s="9"/>
      <c r="E88" s="8"/>
      <c r="F88" s="7"/>
      <c r="G88" s="8"/>
      <c r="H88" s="8"/>
      <c r="I88" s="9"/>
      <c r="J88" s="50"/>
    </row>
    <row r="89" spans="1:10" x14ac:dyDescent="0.25">
      <c r="A89" s="7"/>
      <c r="B89" s="8"/>
      <c r="C89" s="8"/>
      <c r="D89" s="9"/>
      <c r="E89" s="8"/>
      <c r="F89" s="7"/>
      <c r="G89" s="8"/>
      <c r="H89" s="8"/>
      <c r="I89" s="9"/>
      <c r="J89" s="50"/>
    </row>
    <row r="90" spans="1:10" x14ac:dyDescent="0.25">
      <c r="A90" s="10"/>
      <c r="B90" s="11"/>
      <c r="C90" s="11"/>
      <c r="D90" s="12"/>
      <c r="E90" s="11"/>
      <c r="F90" s="10"/>
      <c r="G90" s="11"/>
      <c r="H90" s="11"/>
      <c r="I90" s="12"/>
      <c r="J90" s="50"/>
    </row>
    <row r="91" spans="1:10" x14ac:dyDescent="0.25">
      <c r="A91" s="13"/>
      <c r="B91" s="13"/>
      <c r="C91" s="14"/>
      <c r="D91" s="14"/>
      <c r="E91" s="14"/>
      <c r="F91" s="15"/>
      <c r="G91" s="14"/>
      <c r="H91" s="16" t="s">
        <v>14</v>
      </c>
      <c r="I91" s="14"/>
      <c r="J91" s="50"/>
    </row>
  </sheetData>
  <mergeCells count="77">
    <mergeCell ref="A29:C29"/>
    <mergeCell ref="F30:H30"/>
    <mergeCell ref="F31:H31"/>
    <mergeCell ref="F32:H32"/>
    <mergeCell ref="A63:C63"/>
    <mergeCell ref="A49:C49"/>
    <mergeCell ref="A37:C37"/>
    <mergeCell ref="A38:C38"/>
    <mergeCell ref="A43:C43"/>
    <mergeCell ref="A44:C44"/>
    <mergeCell ref="A54:C54"/>
    <mergeCell ref="F55:H55"/>
    <mergeCell ref="F56:H56"/>
    <mergeCell ref="F57:H57"/>
    <mergeCell ref="A59:I59"/>
    <mergeCell ref="A35:I35"/>
    <mergeCell ref="A11:D11"/>
    <mergeCell ref="A1:I2"/>
    <mergeCell ref="A3:I3"/>
    <mergeCell ref="A4:C4"/>
    <mergeCell ref="G4:H4"/>
    <mergeCell ref="A5:C5"/>
    <mergeCell ref="D5:I5"/>
    <mergeCell ref="A6:C6"/>
    <mergeCell ref="D6:I6"/>
    <mergeCell ref="A7:C7"/>
    <mergeCell ref="D7:I7"/>
    <mergeCell ref="A10:I10"/>
    <mergeCell ref="F11:I11"/>
    <mergeCell ref="A28:C28"/>
    <mergeCell ref="A19:C19"/>
    <mergeCell ref="A20:C20"/>
    <mergeCell ref="A21:C21"/>
    <mergeCell ref="A12:C12"/>
    <mergeCell ref="A13:C13"/>
    <mergeCell ref="A14:C14"/>
    <mergeCell ref="A16:C16"/>
    <mergeCell ref="A22:C22"/>
    <mergeCell ref="A24:C24"/>
    <mergeCell ref="A26:C26"/>
    <mergeCell ref="A27:C27"/>
    <mergeCell ref="A17:C17"/>
    <mergeCell ref="A18:C18"/>
    <mergeCell ref="A15:C15"/>
    <mergeCell ref="I83:I84"/>
    <mergeCell ref="A71:C71"/>
    <mergeCell ref="A66:C66"/>
    <mergeCell ref="A67:C67"/>
    <mergeCell ref="A68:C68"/>
    <mergeCell ref="A69:C69"/>
    <mergeCell ref="A70:C70"/>
    <mergeCell ref="A73:C73"/>
    <mergeCell ref="F79:H79"/>
    <mergeCell ref="F80:H80"/>
    <mergeCell ref="F81:H81"/>
    <mergeCell ref="A36:D36"/>
    <mergeCell ref="F36:I36"/>
    <mergeCell ref="A52:C52"/>
    <mergeCell ref="A53:C53"/>
    <mergeCell ref="A39:C39"/>
    <mergeCell ref="A51:C51"/>
    <mergeCell ref="A45:C45"/>
    <mergeCell ref="A46:C46"/>
    <mergeCell ref="A47:C47"/>
    <mergeCell ref="A40:C40"/>
    <mergeCell ref="A41:C41"/>
    <mergeCell ref="A42:C42"/>
    <mergeCell ref="F60:I60"/>
    <mergeCell ref="A75:C75"/>
    <mergeCell ref="A76:C76"/>
    <mergeCell ref="A77:C77"/>
    <mergeCell ref="A78:C78"/>
    <mergeCell ref="A61:C61"/>
    <mergeCell ref="A65:C65"/>
    <mergeCell ref="A62:C62"/>
    <mergeCell ref="A60:D60"/>
    <mergeCell ref="A64:C64"/>
  </mergeCells>
  <pageMargins left="0.23622047244094491" right="0.23622047244094491" top="0.74803149606299213" bottom="0.74803149606299213" header="0.31496062992125984" footer="0.31496062992125984"/>
  <pageSetup paperSize="9" scale="50" orientation="portrait" r:id="rId1"/>
  <headerFooter>
    <oddHeader>&amp;CANNEXE 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L129"/>
  <sheetViews>
    <sheetView topLeftCell="A46" zoomScale="70" zoomScaleNormal="70" workbookViewId="0">
      <selection activeCell="C54" sqref="C54"/>
    </sheetView>
  </sheetViews>
  <sheetFormatPr baseColWidth="10" defaultRowHeight="15" x14ac:dyDescent="0.25"/>
  <cols>
    <col min="1" max="2" width="11.42578125" customWidth="1"/>
    <col min="3" max="3" width="24.140625" customWidth="1"/>
    <col min="4" max="4" width="14.85546875" customWidth="1"/>
    <col min="5" max="5" width="11" customWidth="1"/>
    <col min="6" max="6" width="12.5703125" customWidth="1"/>
    <col min="7" max="8" width="8.5703125" customWidth="1"/>
    <col min="9" max="9" width="30.85546875" customWidth="1"/>
  </cols>
  <sheetData>
    <row r="1" spans="1:9" x14ac:dyDescent="0.25">
      <c r="A1" s="162" t="s">
        <v>7</v>
      </c>
      <c r="B1" s="163"/>
      <c r="C1" s="163"/>
      <c r="D1" s="163"/>
      <c r="E1" s="163"/>
      <c r="F1" s="163"/>
      <c r="G1" s="163"/>
      <c r="H1" s="163"/>
      <c r="I1" s="163"/>
    </row>
    <row r="2" spans="1:9" x14ac:dyDescent="0.25">
      <c r="A2" s="164"/>
      <c r="B2" s="164"/>
      <c r="C2" s="164"/>
      <c r="D2" s="164"/>
      <c r="E2" s="164"/>
      <c r="F2" s="164"/>
      <c r="G2" s="164"/>
      <c r="H2" s="164"/>
      <c r="I2" s="164"/>
    </row>
    <row r="3" spans="1:9" ht="25.5" x14ac:dyDescent="0.35">
      <c r="A3" s="151" t="s">
        <v>135</v>
      </c>
      <c r="B3" s="152"/>
      <c r="C3" s="152"/>
      <c r="D3" s="152"/>
      <c r="E3" s="152"/>
      <c r="F3" s="152"/>
      <c r="G3" s="152"/>
      <c r="H3" s="152"/>
      <c r="I3" s="153"/>
    </row>
    <row r="4" spans="1:9" x14ac:dyDescent="0.25">
      <c r="A4" s="165" t="s">
        <v>6</v>
      </c>
      <c r="B4" s="165"/>
      <c r="C4" s="165"/>
      <c r="D4" s="2" t="s">
        <v>0</v>
      </c>
      <c r="E4" s="95" t="s">
        <v>2</v>
      </c>
      <c r="F4" s="91"/>
      <c r="G4" s="167" t="s">
        <v>1</v>
      </c>
      <c r="H4" s="168"/>
      <c r="I4" s="1"/>
    </row>
    <row r="5" spans="1:9" ht="18" customHeight="1" x14ac:dyDescent="0.25">
      <c r="A5" s="165" t="s">
        <v>5</v>
      </c>
      <c r="B5" s="165"/>
      <c r="C5" s="165"/>
      <c r="D5" s="166"/>
      <c r="E5" s="166"/>
      <c r="F5" s="166"/>
      <c r="G5" s="166"/>
      <c r="H5" s="166"/>
      <c r="I5" s="166"/>
    </row>
    <row r="6" spans="1:9" ht="18" customHeight="1" x14ac:dyDescent="0.25">
      <c r="A6" s="165" t="s">
        <v>4</v>
      </c>
      <c r="B6" s="165"/>
      <c r="C6" s="165"/>
      <c r="D6" s="166"/>
      <c r="E6" s="166"/>
      <c r="F6" s="166"/>
      <c r="G6" s="166"/>
      <c r="H6" s="166"/>
      <c r="I6" s="166"/>
    </row>
    <row r="7" spans="1:9" ht="18" customHeight="1" x14ac:dyDescent="0.25">
      <c r="A7" s="165" t="s">
        <v>3</v>
      </c>
      <c r="B7" s="165"/>
      <c r="C7" s="165"/>
      <c r="D7" s="166"/>
      <c r="E7" s="166"/>
      <c r="F7" s="166"/>
      <c r="G7" s="166"/>
      <c r="H7" s="166"/>
      <c r="I7" s="166"/>
    </row>
    <row r="10" spans="1:9" ht="25.5" x14ac:dyDescent="0.35">
      <c r="A10" s="157" t="s">
        <v>136</v>
      </c>
      <c r="B10" s="158"/>
      <c r="C10" s="158"/>
      <c r="D10" s="158"/>
      <c r="E10" s="158"/>
      <c r="F10" s="158"/>
      <c r="G10" s="158"/>
      <c r="H10" s="158"/>
      <c r="I10" s="159"/>
    </row>
    <row r="11" spans="1:9" x14ac:dyDescent="0.25">
      <c r="A11" s="154" t="s">
        <v>17</v>
      </c>
      <c r="B11" s="155"/>
      <c r="C11" s="155"/>
      <c r="D11" s="156"/>
      <c r="E11" s="91"/>
      <c r="F11" s="155"/>
      <c r="G11" s="155"/>
      <c r="H11" s="155"/>
      <c r="I11" s="156"/>
    </row>
    <row r="12" spans="1:9" ht="38.25" x14ac:dyDescent="0.25">
      <c r="A12" s="154"/>
      <c r="B12" s="155"/>
      <c r="C12" s="155"/>
      <c r="D12" s="54" t="s">
        <v>26</v>
      </c>
      <c r="E12" s="83" t="s">
        <v>51</v>
      </c>
      <c r="F12" s="55" t="s">
        <v>113</v>
      </c>
      <c r="G12" s="56" t="s">
        <v>112</v>
      </c>
      <c r="H12" s="57" t="s">
        <v>52</v>
      </c>
      <c r="I12" s="58" t="s">
        <v>27</v>
      </c>
    </row>
    <row r="13" spans="1:9" x14ac:dyDescent="0.25">
      <c r="A13" s="170" t="s">
        <v>78</v>
      </c>
      <c r="B13" s="171"/>
      <c r="C13" s="171"/>
      <c r="D13" s="94" t="s">
        <v>43</v>
      </c>
      <c r="E13" s="84">
        <v>3</v>
      </c>
      <c r="F13" s="92">
        <v>3</v>
      </c>
      <c r="G13" s="80"/>
      <c r="H13" s="93">
        <f t="shared" ref="H13:H27" si="0">G13*E13</f>
        <v>0</v>
      </c>
      <c r="I13" s="95"/>
    </row>
    <row r="14" spans="1:9" x14ac:dyDescent="0.25">
      <c r="A14" s="170" t="s">
        <v>47</v>
      </c>
      <c r="B14" s="171"/>
      <c r="C14" s="171"/>
      <c r="D14" s="94" t="s">
        <v>43</v>
      </c>
      <c r="E14" s="84">
        <v>2</v>
      </c>
      <c r="F14" s="92">
        <v>2</v>
      </c>
      <c r="G14" s="80"/>
      <c r="H14" s="93">
        <f t="shared" si="0"/>
        <v>0</v>
      </c>
      <c r="I14" s="95"/>
    </row>
    <row r="15" spans="1:9" x14ac:dyDescent="0.25">
      <c r="A15" s="170" t="s">
        <v>50</v>
      </c>
      <c r="B15" s="171"/>
      <c r="C15" s="171"/>
      <c r="D15" s="94" t="s">
        <v>56</v>
      </c>
      <c r="E15" s="84">
        <v>1</v>
      </c>
      <c r="F15" s="92">
        <v>1</v>
      </c>
      <c r="G15" s="80"/>
      <c r="H15" s="93">
        <f t="shared" si="0"/>
        <v>0</v>
      </c>
      <c r="I15" s="95"/>
    </row>
    <row r="16" spans="1:9" x14ac:dyDescent="0.25">
      <c r="A16" s="170" t="s">
        <v>62</v>
      </c>
      <c r="B16" s="171"/>
      <c r="C16" s="171"/>
      <c r="D16" s="94" t="s">
        <v>56</v>
      </c>
      <c r="E16" s="84">
        <v>1</v>
      </c>
      <c r="F16" s="92">
        <v>1</v>
      </c>
      <c r="G16" s="80"/>
      <c r="H16" s="93">
        <f t="shared" si="0"/>
        <v>0</v>
      </c>
      <c r="I16" s="95"/>
    </row>
    <row r="17" spans="1:12" x14ac:dyDescent="0.25">
      <c r="A17" s="170" t="s">
        <v>104</v>
      </c>
      <c r="B17" s="171"/>
      <c r="C17" s="171"/>
      <c r="D17" s="94" t="s">
        <v>43</v>
      </c>
      <c r="E17" s="84">
        <v>2</v>
      </c>
      <c r="F17" s="92">
        <v>2</v>
      </c>
      <c r="G17" s="80"/>
      <c r="H17" s="93">
        <f t="shared" si="0"/>
        <v>0</v>
      </c>
      <c r="I17" s="95"/>
    </row>
    <row r="18" spans="1:12" x14ac:dyDescent="0.25">
      <c r="A18" s="170" t="s">
        <v>45</v>
      </c>
      <c r="B18" s="171"/>
      <c r="C18" s="171"/>
      <c r="D18" s="94" t="s">
        <v>43</v>
      </c>
      <c r="E18" s="84">
        <v>3</v>
      </c>
      <c r="F18" s="92">
        <v>3</v>
      </c>
      <c r="G18" s="80"/>
      <c r="H18" s="93">
        <f t="shared" si="0"/>
        <v>0</v>
      </c>
      <c r="I18" s="95"/>
    </row>
    <row r="19" spans="1:12" x14ac:dyDescent="0.25">
      <c r="A19" s="170" t="s">
        <v>54</v>
      </c>
      <c r="B19" s="171"/>
      <c r="C19" s="171"/>
      <c r="D19" s="94" t="s">
        <v>43</v>
      </c>
      <c r="E19" s="84">
        <v>1</v>
      </c>
      <c r="F19" s="92">
        <v>1</v>
      </c>
      <c r="G19" s="80"/>
      <c r="H19" s="93">
        <f t="shared" si="0"/>
        <v>0</v>
      </c>
      <c r="I19" s="95"/>
    </row>
    <row r="20" spans="1:12" x14ac:dyDescent="0.25">
      <c r="A20" s="170" t="s">
        <v>38</v>
      </c>
      <c r="B20" s="171"/>
      <c r="C20" s="171"/>
      <c r="D20" s="94" t="s">
        <v>56</v>
      </c>
      <c r="E20" s="84">
        <v>1</v>
      </c>
      <c r="F20" s="92">
        <v>1</v>
      </c>
      <c r="G20" s="80"/>
      <c r="H20" s="93">
        <f t="shared" si="0"/>
        <v>0</v>
      </c>
      <c r="I20" s="95"/>
    </row>
    <row r="21" spans="1:12" x14ac:dyDescent="0.25">
      <c r="A21" s="170" t="s">
        <v>25</v>
      </c>
      <c r="B21" s="171"/>
      <c r="C21" s="171"/>
      <c r="D21" s="94" t="s">
        <v>56</v>
      </c>
      <c r="E21" s="84">
        <v>1</v>
      </c>
      <c r="F21" s="92">
        <v>1</v>
      </c>
      <c r="G21" s="80"/>
      <c r="H21" s="93">
        <f t="shared" si="0"/>
        <v>0</v>
      </c>
      <c r="I21" s="95"/>
    </row>
    <row r="22" spans="1:12" x14ac:dyDescent="0.25">
      <c r="A22" s="170" t="s">
        <v>39</v>
      </c>
      <c r="B22" s="171"/>
      <c r="C22" s="171"/>
      <c r="D22" s="94" t="s">
        <v>56</v>
      </c>
      <c r="E22" s="84">
        <v>2</v>
      </c>
      <c r="F22" s="92">
        <v>2</v>
      </c>
      <c r="G22" s="80"/>
      <c r="H22" s="93">
        <f t="shared" si="0"/>
        <v>0</v>
      </c>
      <c r="I22" s="95"/>
    </row>
    <row r="23" spans="1:12" x14ac:dyDescent="0.25">
      <c r="A23" s="170" t="s">
        <v>40</v>
      </c>
      <c r="B23" s="171"/>
      <c r="C23" s="171"/>
      <c r="D23" s="94" t="s">
        <v>56</v>
      </c>
      <c r="E23" s="84">
        <v>1</v>
      </c>
      <c r="F23" s="92">
        <v>1</v>
      </c>
      <c r="G23" s="80"/>
      <c r="H23" s="93">
        <f t="shared" si="0"/>
        <v>0</v>
      </c>
      <c r="I23" s="95"/>
      <c r="J23" s="14"/>
      <c r="K23" s="14"/>
      <c r="L23" s="14"/>
    </row>
    <row r="24" spans="1:12" x14ac:dyDescent="0.25">
      <c r="A24" s="170" t="s">
        <v>116</v>
      </c>
      <c r="B24" s="171"/>
      <c r="C24" s="171"/>
      <c r="D24" s="94" t="s">
        <v>43</v>
      </c>
      <c r="E24" s="84">
        <v>2</v>
      </c>
      <c r="F24" s="92">
        <v>2</v>
      </c>
      <c r="G24" s="80"/>
      <c r="H24" s="93">
        <f t="shared" si="0"/>
        <v>0</v>
      </c>
      <c r="I24" s="95"/>
    </row>
    <row r="25" spans="1:12" x14ac:dyDescent="0.25">
      <c r="A25" s="124" t="s">
        <v>150</v>
      </c>
      <c r="B25" s="125"/>
      <c r="C25" s="125"/>
      <c r="D25" s="125" t="s">
        <v>56</v>
      </c>
      <c r="E25" s="84">
        <v>2</v>
      </c>
      <c r="F25" s="121">
        <f t="shared" ref="F25" si="1">IF(G25="NE","0",E25)</f>
        <v>2</v>
      </c>
      <c r="G25" s="80"/>
      <c r="H25" s="122">
        <f t="shared" si="0"/>
        <v>0</v>
      </c>
      <c r="I25" s="123"/>
      <c r="J25" s="50"/>
    </row>
    <row r="26" spans="1:12" x14ac:dyDescent="0.25">
      <c r="A26" s="170" t="s">
        <v>165</v>
      </c>
      <c r="B26" s="171"/>
      <c r="C26" s="171"/>
      <c r="D26" s="94" t="s">
        <v>57</v>
      </c>
      <c r="E26" s="84">
        <v>1</v>
      </c>
      <c r="F26" s="92">
        <v>1</v>
      </c>
      <c r="G26" s="80"/>
      <c r="H26" s="93">
        <f t="shared" si="0"/>
        <v>0</v>
      </c>
      <c r="I26" s="95"/>
    </row>
    <row r="27" spans="1:12" x14ac:dyDescent="0.25">
      <c r="A27" s="167" t="s">
        <v>63</v>
      </c>
      <c r="B27" s="175"/>
      <c r="C27" s="175"/>
      <c r="D27" s="94" t="s">
        <v>57</v>
      </c>
      <c r="E27" s="84">
        <v>1</v>
      </c>
      <c r="F27" s="92">
        <v>1</v>
      </c>
      <c r="G27" s="80"/>
      <c r="H27" s="93">
        <f t="shared" si="0"/>
        <v>0</v>
      </c>
      <c r="I27" s="95"/>
    </row>
    <row r="28" spans="1:12" x14ac:dyDescent="0.25">
      <c r="A28" s="170"/>
      <c r="B28" s="171"/>
      <c r="C28" s="171"/>
      <c r="D28" s="94"/>
      <c r="E28" s="89">
        <f>SUM(E13:E27)</f>
        <v>24</v>
      </c>
      <c r="F28" s="41">
        <f>SUM(F13:F27)</f>
        <v>24</v>
      </c>
      <c r="G28" s="61">
        <f>SUM(G13:G27)</f>
        <v>0</v>
      </c>
      <c r="H28" s="43">
        <f>SUM(H13:H27)</f>
        <v>0</v>
      </c>
      <c r="I28" s="95"/>
    </row>
    <row r="29" spans="1:12" x14ac:dyDescent="0.25">
      <c r="F29" s="149" t="s">
        <v>59</v>
      </c>
      <c r="G29" s="149"/>
      <c r="H29" s="150"/>
      <c r="I29" s="1">
        <f>F28</f>
        <v>24</v>
      </c>
      <c r="J29" s="50"/>
    </row>
    <row r="30" spans="1:12" x14ac:dyDescent="0.25">
      <c r="F30" s="145" t="s">
        <v>60</v>
      </c>
      <c r="G30" s="145"/>
      <c r="H30" s="146"/>
      <c r="I30" s="1">
        <f>H28</f>
        <v>0</v>
      </c>
      <c r="J30" s="50"/>
    </row>
    <row r="31" spans="1:12" ht="18.75" x14ac:dyDescent="0.25">
      <c r="F31" s="169" t="s">
        <v>99</v>
      </c>
      <c r="G31" s="169"/>
      <c r="H31" s="148"/>
      <c r="I31" s="63">
        <f>(I30*100)/I29</f>
        <v>0</v>
      </c>
      <c r="J31" s="50"/>
    </row>
    <row r="32" spans="1:12" x14ac:dyDescent="0.25">
      <c r="J32" s="50"/>
    </row>
    <row r="33" spans="1:12" ht="25.5" x14ac:dyDescent="0.35">
      <c r="A33" s="157" t="s">
        <v>29</v>
      </c>
      <c r="B33" s="158"/>
      <c r="C33" s="158"/>
      <c r="D33" s="158"/>
      <c r="E33" s="158"/>
      <c r="F33" s="158"/>
      <c r="G33" s="158"/>
      <c r="H33" s="158"/>
      <c r="I33" s="159"/>
    </row>
    <row r="34" spans="1:12" x14ac:dyDescent="0.25">
      <c r="A34" s="154" t="s">
        <v>17</v>
      </c>
      <c r="B34" s="155"/>
      <c r="C34" s="155"/>
      <c r="D34" s="156"/>
      <c r="E34" s="120"/>
      <c r="F34" s="155"/>
      <c r="G34" s="155"/>
      <c r="H34" s="155"/>
      <c r="I34" s="156"/>
    </row>
    <row r="35" spans="1:12" ht="38.25" x14ac:dyDescent="0.25">
      <c r="A35" s="154"/>
      <c r="B35" s="155"/>
      <c r="C35" s="155"/>
      <c r="D35" s="54" t="s">
        <v>26</v>
      </c>
      <c r="E35" s="83" t="s">
        <v>51</v>
      </c>
      <c r="F35" s="55" t="s">
        <v>113</v>
      </c>
      <c r="G35" s="56" t="s">
        <v>112</v>
      </c>
      <c r="H35" s="57" t="s">
        <v>52</v>
      </c>
      <c r="I35" s="58" t="s">
        <v>27</v>
      </c>
    </row>
    <row r="36" spans="1:12" x14ac:dyDescent="0.25">
      <c r="A36" s="170" t="s">
        <v>78</v>
      </c>
      <c r="B36" s="171"/>
      <c r="C36" s="171"/>
      <c r="D36" s="125" t="s">
        <v>43</v>
      </c>
      <c r="E36" s="84">
        <v>3</v>
      </c>
      <c r="F36" s="121">
        <v>3</v>
      </c>
      <c r="G36" s="80"/>
      <c r="H36" s="122">
        <f t="shared" ref="H36:H50" si="2">G36*E36</f>
        <v>0</v>
      </c>
      <c r="I36" s="123"/>
    </row>
    <row r="37" spans="1:12" x14ac:dyDescent="0.25">
      <c r="A37" s="170" t="s">
        <v>47</v>
      </c>
      <c r="B37" s="171"/>
      <c r="C37" s="171"/>
      <c r="D37" s="125" t="s">
        <v>43</v>
      </c>
      <c r="E37" s="84">
        <v>2</v>
      </c>
      <c r="F37" s="121">
        <v>2</v>
      </c>
      <c r="G37" s="80"/>
      <c r="H37" s="122">
        <f t="shared" si="2"/>
        <v>0</v>
      </c>
      <c r="I37" s="123"/>
    </row>
    <row r="38" spans="1:12" x14ac:dyDescent="0.25">
      <c r="A38" s="170" t="s">
        <v>50</v>
      </c>
      <c r="B38" s="171"/>
      <c r="C38" s="171"/>
      <c r="D38" s="125" t="s">
        <v>56</v>
      </c>
      <c r="E38" s="84">
        <v>1</v>
      </c>
      <c r="F38" s="121">
        <v>1</v>
      </c>
      <c r="G38" s="80"/>
      <c r="H38" s="122">
        <f t="shared" si="2"/>
        <v>0</v>
      </c>
      <c r="I38" s="123"/>
    </row>
    <row r="39" spans="1:12" x14ac:dyDescent="0.25">
      <c r="A39" s="170" t="s">
        <v>62</v>
      </c>
      <c r="B39" s="171"/>
      <c r="C39" s="171"/>
      <c r="D39" s="125" t="s">
        <v>56</v>
      </c>
      <c r="E39" s="84">
        <v>1</v>
      </c>
      <c r="F39" s="121">
        <v>1</v>
      </c>
      <c r="G39" s="80"/>
      <c r="H39" s="122">
        <f t="shared" si="2"/>
        <v>0</v>
      </c>
      <c r="I39" s="123"/>
    </row>
    <row r="40" spans="1:12" x14ac:dyDescent="0.25">
      <c r="A40" s="170" t="s">
        <v>104</v>
      </c>
      <c r="B40" s="171"/>
      <c r="C40" s="171"/>
      <c r="D40" s="125" t="s">
        <v>43</v>
      </c>
      <c r="E40" s="84">
        <v>2</v>
      </c>
      <c r="F40" s="121">
        <v>2</v>
      </c>
      <c r="G40" s="80"/>
      <c r="H40" s="122">
        <f t="shared" si="2"/>
        <v>0</v>
      </c>
      <c r="I40" s="123"/>
    </row>
    <row r="41" spans="1:12" x14ac:dyDescent="0.25">
      <c r="A41" s="170" t="s">
        <v>45</v>
      </c>
      <c r="B41" s="171"/>
      <c r="C41" s="171"/>
      <c r="D41" s="125" t="s">
        <v>43</v>
      </c>
      <c r="E41" s="84">
        <v>3</v>
      </c>
      <c r="F41" s="121">
        <v>3</v>
      </c>
      <c r="G41" s="80"/>
      <c r="H41" s="122">
        <f t="shared" si="2"/>
        <v>0</v>
      </c>
      <c r="I41" s="123"/>
    </row>
    <row r="42" spans="1:12" x14ac:dyDescent="0.25">
      <c r="A42" s="170" t="s">
        <v>54</v>
      </c>
      <c r="B42" s="171"/>
      <c r="C42" s="171"/>
      <c r="D42" s="125" t="s">
        <v>43</v>
      </c>
      <c r="E42" s="84">
        <v>1</v>
      </c>
      <c r="F42" s="121">
        <v>1</v>
      </c>
      <c r="G42" s="80"/>
      <c r="H42" s="122">
        <f t="shared" si="2"/>
        <v>0</v>
      </c>
      <c r="I42" s="123"/>
    </row>
    <row r="43" spans="1:12" x14ac:dyDescent="0.25">
      <c r="A43" s="170" t="s">
        <v>38</v>
      </c>
      <c r="B43" s="171"/>
      <c r="C43" s="171"/>
      <c r="D43" s="125" t="s">
        <v>56</v>
      </c>
      <c r="E43" s="84">
        <v>1</v>
      </c>
      <c r="F43" s="121">
        <v>1</v>
      </c>
      <c r="G43" s="80"/>
      <c r="H43" s="122">
        <f t="shared" si="2"/>
        <v>0</v>
      </c>
      <c r="I43" s="123"/>
    </row>
    <row r="44" spans="1:12" x14ac:dyDescent="0.25">
      <c r="A44" s="170" t="s">
        <v>25</v>
      </c>
      <c r="B44" s="171"/>
      <c r="C44" s="171"/>
      <c r="D44" s="125" t="s">
        <v>56</v>
      </c>
      <c r="E44" s="84">
        <v>1</v>
      </c>
      <c r="F44" s="121">
        <v>1</v>
      </c>
      <c r="G44" s="80"/>
      <c r="H44" s="122">
        <f t="shared" si="2"/>
        <v>0</v>
      </c>
      <c r="I44" s="123"/>
    </row>
    <row r="45" spans="1:12" x14ac:dyDescent="0.25">
      <c r="A45" s="170" t="s">
        <v>39</v>
      </c>
      <c r="B45" s="171"/>
      <c r="C45" s="171"/>
      <c r="D45" s="125" t="s">
        <v>56</v>
      </c>
      <c r="E45" s="84">
        <v>2</v>
      </c>
      <c r="F45" s="121">
        <v>2</v>
      </c>
      <c r="G45" s="80"/>
      <c r="H45" s="122">
        <f t="shared" si="2"/>
        <v>0</v>
      </c>
      <c r="I45" s="123"/>
    </row>
    <row r="46" spans="1:12" x14ac:dyDescent="0.25">
      <c r="A46" s="170" t="s">
        <v>166</v>
      </c>
      <c r="B46" s="171"/>
      <c r="C46" s="171"/>
      <c r="D46" s="125" t="s">
        <v>56</v>
      </c>
      <c r="E46" s="84">
        <v>1</v>
      </c>
      <c r="F46" s="121">
        <v>1</v>
      </c>
      <c r="G46" s="80"/>
      <c r="H46" s="122">
        <f t="shared" si="2"/>
        <v>0</v>
      </c>
      <c r="I46" s="123"/>
      <c r="J46" s="14"/>
      <c r="K46" s="14"/>
      <c r="L46" s="14"/>
    </row>
    <row r="47" spans="1:12" x14ac:dyDescent="0.25">
      <c r="A47" s="170" t="s">
        <v>116</v>
      </c>
      <c r="B47" s="171"/>
      <c r="C47" s="171"/>
      <c r="D47" s="125" t="s">
        <v>43</v>
      </c>
      <c r="E47" s="84">
        <v>2</v>
      </c>
      <c r="F47" s="121">
        <v>2</v>
      </c>
      <c r="G47" s="80"/>
      <c r="H47" s="122">
        <f t="shared" si="2"/>
        <v>0</v>
      </c>
      <c r="I47" s="123"/>
    </row>
    <row r="48" spans="1:12" x14ac:dyDescent="0.25">
      <c r="A48" s="124" t="s">
        <v>150</v>
      </c>
      <c r="B48" s="125"/>
      <c r="C48" s="125"/>
      <c r="D48" s="125" t="s">
        <v>56</v>
      </c>
      <c r="E48" s="84">
        <v>2</v>
      </c>
      <c r="F48" s="121">
        <f t="shared" ref="F48" si="3">IF(G48="NE","0",E48)</f>
        <v>2</v>
      </c>
      <c r="G48" s="80"/>
      <c r="H48" s="122">
        <f t="shared" si="2"/>
        <v>0</v>
      </c>
      <c r="I48" s="123"/>
      <c r="J48" s="50"/>
    </row>
    <row r="49" spans="1:10" x14ac:dyDescent="0.25">
      <c r="A49" s="170" t="s">
        <v>165</v>
      </c>
      <c r="B49" s="171"/>
      <c r="C49" s="171"/>
      <c r="D49" s="125" t="s">
        <v>57</v>
      </c>
      <c r="E49" s="84">
        <v>1</v>
      </c>
      <c r="F49" s="121">
        <v>1</v>
      </c>
      <c r="G49" s="80"/>
      <c r="H49" s="122">
        <f t="shared" si="2"/>
        <v>0</v>
      </c>
      <c r="I49" s="123"/>
    </row>
    <row r="50" spans="1:10" x14ac:dyDescent="0.25">
      <c r="A50" s="170" t="s">
        <v>63</v>
      </c>
      <c r="B50" s="171"/>
      <c r="C50" s="171"/>
      <c r="D50" s="125" t="s">
        <v>57</v>
      </c>
      <c r="E50" s="84">
        <v>1</v>
      </c>
      <c r="F50" s="121">
        <v>1</v>
      </c>
      <c r="G50" s="80"/>
      <c r="H50" s="122">
        <f t="shared" si="2"/>
        <v>0</v>
      </c>
      <c r="I50" s="123"/>
    </row>
    <row r="51" spans="1:10" x14ac:dyDescent="0.25">
      <c r="A51" s="170"/>
      <c r="B51" s="171"/>
      <c r="C51" s="171"/>
      <c r="D51" s="125"/>
      <c r="E51" s="89">
        <f>SUM(E36:E50)</f>
        <v>24</v>
      </c>
      <c r="F51" s="41">
        <f>SUM(F36:F50)</f>
        <v>24</v>
      </c>
      <c r="G51" s="61">
        <f>SUM(G36:G50)</f>
        <v>0</v>
      </c>
      <c r="H51" s="43">
        <f>SUM(H36:H50)</f>
        <v>0</v>
      </c>
      <c r="I51" s="123"/>
    </row>
    <row r="52" spans="1:10" x14ac:dyDescent="0.25">
      <c r="F52" s="149" t="s">
        <v>59</v>
      </c>
      <c r="G52" s="149"/>
      <c r="H52" s="150"/>
      <c r="I52" s="1">
        <f>F51</f>
        <v>24</v>
      </c>
      <c r="J52" s="50"/>
    </row>
    <row r="53" spans="1:10" x14ac:dyDescent="0.25">
      <c r="F53" s="145" t="s">
        <v>60</v>
      </c>
      <c r="G53" s="145"/>
      <c r="H53" s="146"/>
      <c r="I53" s="1">
        <f>H51</f>
        <v>0</v>
      </c>
      <c r="J53" s="50"/>
    </row>
    <row r="54" spans="1:10" ht="18.75" x14ac:dyDescent="0.25">
      <c r="F54" s="169" t="s">
        <v>99</v>
      </c>
      <c r="G54" s="169"/>
      <c r="H54" s="148"/>
      <c r="I54" s="63">
        <f>(I53*100)/I52</f>
        <v>0</v>
      </c>
      <c r="J54" s="50"/>
    </row>
    <row r="55" spans="1:10" ht="15.75" thickBot="1" x14ac:dyDescent="0.3">
      <c r="J55" s="50"/>
    </row>
    <row r="56" spans="1:10" s="37" customFormat="1" ht="15" customHeight="1" x14ac:dyDescent="0.25">
      <c r="A56" s="36"/>
      <c r="B56" s="36"/>
      <c r="C56" s="36"/>
      <c r="D56" s="36"/>
      <c r="E56" s="36"/>
      <c r="F56" s="46" t="s">
        <v>79</v>
      </c>
      <c r="G56" s="36"/>
      <c r="H56" s="36"/>
      <c r="I56" s="160">
        <f>AVERAGE(I54,I31)</f>
        <v>0</v>
      </c>
      <c r="J56" s="53"/>
    </row>
    <row r="57" spans="1:10" s="37" customFormat="1" ht="15" customHeight="1" thickBot="1" x14ac:dyDescent="0.3">
      <c r="A57" s="36"/>
      <c r="B57" s="36"/>
      <c r="C57" s="36"/>
      <c r="D57" s="36"/>
      <c r="E57" s="36"/>
      <c r="F57" s="36" t="s">
        <v>64</v>
      </c>
      <c r="G57" s="36"/>
      <c r="H57" s="36"/>
      <c r="I57" s="161"/>
      <c r="J57" s="53"/>
    </row>
    <row r="58" spans="1:10" x14ac:dyDescent="0.25">
      <c r="J58" s="50"/>
    </row>
    <row r="59" spans="1:10" x14ac:dyDescent="0.25">
      <c r="A59" s="4" t="s">
        <v>11</v>
      </c>
      <c r="B59" s="5"/>
      <c r="C59" s="5"/>
      <c r="D59" s="6"/>
      <c r="E59" s="5"/>
      <c r="F59" s="4" t="s">
        <v>12</v>
      </c>
      <c r="G59" s="5"/>
      <c r="H59" s="5"/>
      <c r="I59" s="6"/>
      <c r="J59" s="50"/>
    </row>
    <row r="60" spans="1:10" x14ac:dyDescent="0.25">
      <c r="A60" s="7" t="s">
        <v>13</v>
      </c>
      <c r="B60" s="8"/>
      <c r="C60" s="8"/>
      <c r="D60" s="9"/>
      <c r="E60" s="8"/>
      <c r="F60" s="7"/>
      <c r="G60" s="8"/>
      <c r="H60" s="8"/>
      <c r="I60" s="9"/>
      <c r="J60" s="50"/>
    </row>
    <row r="61" spans="1:10" x14ac:dyDescent="0.25">
      <c r="A61" s="7"/>
      <c r="B61" s="8"/>
      <c r="C61" s="8"/>
      <c r="D61" s="9"/>
      <c r="E61" s="8"/>
      <c r="F61" s="7"/>
      <c r="G61" s="8"/>
      <c r="H61" s="8"/>
      <c r="I61" s="9"/>
      <c r="J61" s="50"/>
    </row>
    <row r="62" spans="1:10" x14ac:dyDescent="0.25">
      <c r="A62" s="7"/>
      <c r="B62" s="8"/>
      <c r="C62" s="8"/>
      <c r="D62" s="9"/>
      <c r="E62" s="8"/>
      <c r="F62" s="7"/>
      <c r="G62" s="8"/>
      <c r="H62" s="8"/>
      <c r="I62" s="9"/>
      <c r="J62" s="50"/>
    </row>
    <row r="63" spans="1:10" x14ac:dyDescent="0.25">
      <c r="A63" s="10"/>
      <c r="B63" s="11"/>
      <c r="C63" s="11"/>
      <c r="D63" s="12"/>
      <c r="E63" s="11"/>
      <c r="F63" s="10"/>
      <c r="G63" s="11"/>
      <c r="H63" s="11"/>
      <c r="I63" s="12"/>
      <c r="J63" s="50"/>
    </row>
    <row r="64" spans="1:10" x14ac:dyDescent="0.25">
      <c r="A64" s="13"/>
      <c r="B64" s="13"/>
      <c r="C64" s="14"/>
      <c r="D64" s="14"/>
      <c r="E64" s="14"/>
      <c r="F64" s="15"/>
      <c r="G64" s="14"/>
      <c r="H64" s="16" t="s">
        <v>14</v>
      </c>
      <c r="I64" s="14"/>
      <c r="J64" s="50"/>
    </row>
    <row r="99" spans="1:12" ht="25.5" x14ac:dyDescent="0.35">
      <c r="A99" s="151" t="s">
        <v>29</v>
      </c>
      <c r="B99" s="152"/>
      <c r="C99" s="152"/>
      <c r="D99" s="152"/>
      <c r="E99" s="152"/>
      <c r="F99" s="152"/>
      <c r="G99" s="152"/>
      <c r="H99" s="152"/>
      <c r="I99" s="153"/>
    </row>
    <row r="100" spans="1:12" x14ac:dyDescent="0.25">
      <c r="A100" s="154" t="s">
        <v>17</v>
      </c>
      <c r="B100" s="155"/>
      <c r="C100" s="155"/>
      <c r="D100" s="156"/>
      <c r="E100" s="154"/>
      <c r="F100" s="155"/>
      <c r="G100" s="155"/>
      <c r="H100" s="155"/>
      <c r="I100" s="156"/>
    </row>
    <row r="101" spans="1:12" x14ac:dyDescent="0.25">
      <c r="A101" s="154"/>
      <c r="B101" s="155"/>
      <c r="C101" s="155"/>
      <c r="D101" s="17" t="s">
        <v>26</v>
      </c>
      <c r="E101" s="19" t="s">
        <v>51</v>
      </c>
      <c r="F101" s="19"/>
      <c r="G101" s="20" t="s">
        <v>53</v>
      </c>
      <c r="H101" s="17" t="s">
        <v>52</v>
      </c>
      <c r="I101" s="18" t="s">
        <v>27</v>
      </c>
    </row>
    <row r="102" spans="1:12" x14ac:dyDescent="0.25">
      <c r="A102" s="182" t="s">
        <v>78</v>
      </c>
      <c r="B102" s="183"/>
      <c r="C102" s="183"/>
      <c r="D102" s="28" t="s">
        <v>43</v>
      </c>
      <c r="E102" s="21">
        <v>3</v>
      </c>
      <c r="F102" s="21"/>
      <c r="G102" s="21"/>
      <c r="H102" s="21">
        <f t="shared" ref="H102:H115" si="4">G102*E102</f>
        <v>0</v>
      </c>
      <c r="I102" s="22"/>
    </row>
    <row r="103" spans="1:12" x14ac:dyDescent="0.25">
      <c r="A103" s="176" t="s">
        <v>47</v>
      </c>
      <c r="B103" s="177"/>
      <c r="C103" s="177"/>
      <c r="D103" s="26" t="s">
        <v>43</v>
      </c>
      <c r="E103" s="23">
        <v>2</v>
      </c>
      <c r="F103" s="23"/>
      <c r="G103" s="23"/>
      <c r="H103" s="23">
        <f t="shared" si="4"/>
        <v>0</v>
      </c>
      <c r="I103" s="25"/>
    </row>
    <row r="104" spans="1:12" x14ac:dyDescent="0.25">
      <c r="A104" s="176" t="s">
        <v>50</v>
      </c>
      <c r="B104" s="177"/>
      <c r="C104" s="177"/>
      <c r="D104" s="98" t="s">
        <v>43</v>
      </c>
      <c r="E104" s="23">
        <v>1</v>
      </c>
      <c r="F104" s="23"/>
      <c r="G104" s="23"/>
      <c r="H104" s="23">
        <f t="shared" si="4"/>
        <v>0</v>
      </c>
      <c r="I104" s="25"/>
    </row>
    <row r="105" spans="1:12" x14ac:dyDescent="0.25">
      <c r="A105" s="176" t="s">
        <v>62</v>
      </c>
      <c r="B105" s="177"/>
      <c r="C105" s="177"/>
      <c r="D105" s="98" t="s">
        <v>43</v>
      </c>
      <c r="E105" s="23">
        <v>1</v>
      </c>
      <c r="F105" s="23"/>
      <c r="G105" s="23"/>
      <c r="H105" s="23">
        <f t="shared" si="4"/>
        <v>0</v>
      </c>
      <c r="I105" s="25"/>
    </row>
    <row r="106" spans="1:12" x14ac:dyDescent="0.25">
      <c r="A106" s="176" t="s">
        <v>104</v>
      </c>
      <c r="B106" s="177"/>
      <c r="C106" s="177"/>
      <c r="D106" s="26" t="s">
        <v>43</v>
      </c>
      <c r="E106" s="23">
        <v>2</v>
      </c>
      <c r="F106" s="23"/>
      <c r="G106" s="23"/>
      <c r="H106" s="23">
        <f t="shared" si="4"/>
        <v>0</v>
      </c>
      <c r="I106" s="25"/>
    </row>
    <row r="107" spans="1:12" x14ac:dyDescent="0.25">
      <c r="A107" s="176" t="s">
        <v>45</v>
      </c>
      <c r="B107" s="177"/>
      <c r="C107" s="177"/>
      <c r="D107" s="26" t="s">
        <v>43</v>
      </c>
      <c r="E107" s="23">
        <v>3</v>
      </c>
      <c r="F107" s="23"/>
      <c r="G107" s="23"/>
      <c r="H107" s="23">
        <f t="shared" si="4"/>
        <v>0</v>
      </c>
      <c r="I107" s="25"/>
    </row>
    <row r="108" spans="1:12" x14ac:dyDescent="0.25">
      <c r="A108" s="176" t="s">
        <v>54</v>
      </c>
      <c r="B108" s="177"/>
      <c r="C108" s="177"/>
      <c r="D108" s="26" t="s">
        <v>43</v>
      </c>
      <c r="E108" s="23">
        <v>1</v>
      </c>
      <c r="F108" s="23"/>
      <c r="G108" s="23"/>
      <c r="H108" s="23">
        <f t="shared" si="4"/>
        <v>0</v>
      </c>
      <c r="I108" s="25"/>
    </row>
    <row r="109" spans="1:12" x14ac:dyDescent="0.25">
      <c r="A109" s="176" t="s">
        <v>38</v>
      </c>
      <c r="B109" s="177"/>
      <c r="C109" s="177"/>
      <c r="D109" s="26" t="s">
        <v>56</v>
      </c>
      <c r="E109" s="23">
        <v>1</v>
      </c>
      <c r="F109" s="23"/>
      <c r="G109" s="23"/>
      <c r="H109" s="23">
        <f t="shared" si="4"/>
        <v>0</v>
      </c>
      <c r="I109" s="25"/>
    </row>
    <row r="110" spans="1:12" x14ac:dyDescent="0.25">
      <c r="A110" s="176" t="s">
        <v>25</v>
      </c>
      <c r="B110" s="177"/>
      <c r="C110" s="177"/>
      <c r="D110" s="26" t="s">
        <v>56</v>
      </c>
      <c r="E110" s="23">
        <v>1</v>
      </c>
      <c r="F110" s="23"/>
      <c r="G110" s="23"/>
      <c r="H110" s="23">
        <f t="shared" si="4"/>
        <v>0</v>
      </c>
      <c r="I110" s="25"/>
    </row>
    <row r="111" spans="1:12" x14ac:dyDescent="0.25">
      <c r="A111" s="176" t="s">
        <v>39</v>
      </c>
      <c r="B111" s="177"/>
      <c r="C111" s="177"/>
      <c r="D111" s="26" t="s">
        <v>56</v>
      </c>
      <c r="E111" s="23">
        <v>2</v>
      </c>
      <c r="F111" s="23"/>
      <c r="G111" s="23"/>
      <c r="H111" s="23">
        <f t="shared" si="4"/>
        <v>0</v>
      </c>
      <c r="I111" s="25"/>
    </row>
    <row r="112" spans="1:12" x14ac:dyDescent="0.25">
      <c r="A112" s="176" t="s">
        <v>40</v>
      </c>
      <c r="B112" s="177"/>
      <c r="C112" s="177"/>
      <c r="D112" s="26" t="s">
        <v>56</v>
      </c>
      <c r="E112" s="23">
        <v>1</v>
      </c>
      <c r="F112" s="23"/>
      <c r="G112" s="23"/>
      <c r="H112" s="23">
        <f t="shared" si="4"/>
        <v>0</v>
      </c>
      <c r="I112" s="25"/>
      <c r="J112" s="14"/>
      <c r="K112" s="14"/>
      <c r="L112" s="14"/>
    </row>
    <row r="113" spans="1:10" x14ac:dyDescent="0.25">
      <c r="A113" s="176" t="s">
        <v>116</v>
      </c>
      <c r="B113" s="177"/>
      <c r="C113" s="177"/>
      <c r="D113" s="26" t="s">
        <v>43</v>
      </c>
      <c r="E113" s="23">
        <v>2</v>
      </c>
      <c r="F113" s="23"/>
      <c r="G113" s="23"/>
      <c r="H113" s="23">
        <f t="shared" si="4"/>
        <v>0</v>
      </c>
      <c r="I113" s="25"/>
    </row>
    <row r="114" spans="1:10" x14ac:dyDescent="0.25">
      <c r="A114" s="176" t="s">
        <v>55</v>
      </c>
      <c r="B114" s="177"/>
      <c r="C114" s="177"/>
      <c r="D114" s="29" t="s">
        <v>57</v>
      </c>
      <c r="E114" s="23">
        <v>1</v>
      </c>
      <c r="F114" s="23"/>
      <c r="G114" s="23"/>
      <c r="H114" s="23">
        <f t="shared" si="4"/>
        <v>0</v>
      </c>
      <c r="I114" s="25"/>
    </row>
    <row r="115" spans="1:10" x14ac:dyDescent="0.25">
      <c r="A115" s="180" t="s">
        <v>63</v>
      </c>
      <c r="B115" s="181"/>
      <c r="C115" s="181"/>
      <c r="D115" s="45" t="s">
        <v>57</v>
      </c>
      <c r="E115" s="39">
        <v>1</v>
      </c>
      <c r="F115" s="39"/>
      <c r="G115" s="39"/>
      <c r="H115" s="39">
        <f t="shared" si="4"/>
        <v>0</v>
      </c>
      <c r="I115" s="40"/>
    </row>
    <row r="116" spans="1:10" x14ac:dyDescent="0.25">
      <c r="A116" s="44"/>
      <c r="B116" s="41"/>
      <c r="C116" s="41"/>
      <c r="D116" s="42"/>
      <c r="E116" s="41">
        <f>SUM(E102:E115)</f>
        <v>22</v>
      </c>
      <c r="F116" s="41"/>
      <c r="G116" s="41">
        <f>SUM(G102:G115)</f>
        <v>0</v>
      </c>
      <c r="H116" s="41">
        <f>SUM(H102:H115)</f>
        <v>0</v>
      </c>
      <c r="I116" s="43"/>
    </row>
    <row r="117" spans="1:10" x14ac:dyDescent="0.25">
      <c r="E117" s="149" t="s">
        <v>59</v>
      </c>
      <c r="F117" s="149"/>
      <c r="G117" s="149"/>
      <c r="H117" s="150"/>
      <c r="I117" s="1">
        <f>E116</f>
        <v>22</v>
      </c>
    </row>
    <row r="118" spans="1:10" x14ac:dyDescent="0.25">
      <c r="E118" s="145" t="s">
        <v>60</v>
      </c>
      <c r="F118" s="145"/>
      <c r="G118" s="145"/>
      <c r="H118" s="146"/>
      <c r="I118" s="1">
        <f>H116</f>
        <v>0</v>
      </c>
    </row>
    <row r="119" spans="1:10" x14ac:dyDescent="0.25">
      <c r="E119" s="169" t="s">
        <v>99</v>
      </c>
      <c r="F119" s="169"/>
      <c r="G119" s="169"/>
      <c r="H119" s="148"/>
      <c r="I119" s="1">
        <f>(I118*100)/I117</f>
        <v>0</v>
      </c>
    </row>
    <row r="120" spans="1:10" x14ac:dyDescent="0.25">
      <c r="E120" s="96"/>
      <c r="F120" s="96"/>
      <c r="G120" s="96"/>
      <c r="H120" s="90"/>
      <c r="I120" s="34"/>
    </row>
    <row r="121" spans="1:10" s="37" customFormat="1" ht="15" customHeight="1" x14ac:dyDescent="0.25">
      <c r="A121" s="36"/>
      <c r="B121" s="36"/>
      <c r="C121" s="36"/>
      <c r="D121" s="36"/>
      <c r="E121" s="46" t="s">
        <v>79</v>
      </c>
      <c r="F121" s="46"/>
      <c r="G121" s="36"/>
      <c r="H121" s="36"/>
      <c r="I121" s="178">
        <f>AVERAGE(I31)</f>
        <v>0</v>
      </c>
    </row>
    <row r="122" spans="1:10" s="37" customFormat="1" ht="15" customHeight="1" x14ac:dyDescent="0.25">
      <c r="A122" s="36"/>
      <c r="B122" s="36"/>
      <c r="C122" s="36"/>
      <c r="D122" s="36"/>
      <c r="E122" s="36" t="s">
        <v>64</v>
      </c>
      <c r="F122" s="36"/>
      <c r="G122" s="36"/>
      <c r="H122" s="36"/>
      <c r="I122" s="179"/>
      <c r="J122" s="38" t="s">
        <v>72</v>
      </c>
    </row>
    <row r="124" spans="1:10" x14ac:dyDescent="0.25">
      <c r="A124" s="4" t="s">
        <v>11</v>
      </c>
      <c r="B124" s="5"/>
      <c r="C124" s="5"/>
      <c r="D124" s="6"/>
      <c r="E124" s="4" t="s">
        <v>12</v>
      </c>
      <c r="F124" s="5"/>
      <c r="G124" s="5"/>
      <c r="H124" s="5"/>
      <c r="I124" s="6"/>
    </row>
    <row r="125" spans="1:10" x14ac:dyDescent="0.25">
      <c r="A125" s="7" t="s">
        <v>13</v>
      </c>
      <c r="B125" s="8"/>
      <c r="C125" s="8"/>
      <c r="D125" s="9"/>
      <c r="E125" s="7"/>
      <c r="F125" s="8"/>
      <c r="G125" s="8"/>
      <c r="H125" s="8"/>
      <c r="I125" s="9"/>
    </row>
    <row r="126" spans="1:10" x14ac:dyDescent="0.25">
      <c r="A126" s="7"/>
      <c r="B126" s="8"/>
      <c r="C126" s="8"/>
      <c r="D126" s="9"/>
      <c r="E126" s="7"/>
      <c r="F126" s="8"/>
      <c r="G126" s="8"/>
      <c r="H126" s="8"/>
      <c r="I126" s="9"/>
    </row>
    <row r="127" spans="1:10" x14ac:dyDescent="0.25">
      <c r="A127" s="7"/>
      <c r="B127" s="8"/>
      <c r="C127" s="8"/>
      <c r="D127" s="9"/>
      <c r="E127" s="7"/>
      <c r="F127" s="8"/>
      <c r="G127" s="8"/>
      <c r="H127" s="8"/>
      <c r="I127" s="9"/>
    </row>
    <row r="128" spans="1:10" x14ac:dyDescent="0.25">
      <c r="A128" s="10"/>
      <c r="B128" s="11"/>
      <c r="C128" s="11"/>
      <c r="D128" s="12"/>
      <c r="E128" s="10"/>
      <c r="F128" s="11"/>
      <c r="G128" s="11"/>
      <c r="H128" s="11"/>
      <c r="I128" s="12"/>
    </row>
    <row r="129" spans="1:9" x14ac:dyDescent="0.25">
      <c r="A129" s="13"/>
      <c r="B129" s="13"/>
      <c r="C129" s="14"/>
      <c r="D129" s="14"/>
      <c r="E129" s="15"/>
      <c r="F129" s="15"/>
      <c r="G129" s="14"/>
      <c r="H129" s="16" t="s">
        <v>14</v>
      </c>
      <c r="I129" s="14"/>
    </row>
  </sheetData>
  <mergeCells count="77">
    <mergeCell ref="A11:D11"/>
    <mergeCell ref="F11:I11"/>
    <mergeCell ref="A1:I2"/>
    <mergeCell ref="A3:I3"/>
    <mergeCell ref="A4:C4"/>
    <mergeCell ref="G4:H4"/>
    <mergeCell ref="A5:C5"/>
    <mergeCell ref="D5:I5"/>
    <mergeCell ref="A6:C6"/>
    <mergeCell ref="D6:I6"/>
    <mergeCell ref="A7:C7"/>
    <mergeCell ref="D7:I7"/>
    <mergeCell ref="A10:I10"/>
    <mergeCell ref="A23:C23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F30:H30"/>
    <mergeCell ref="A34:D34"/>
    <mergeCell ref="F34:I34"/>
    <mergeCell ref="A35:C35"/>
    <mergeCell ref="A36:C36"/>
    <mergeCell ref="A24:C24"/>
    <mergeCell ref="A26:C26"/>
    <mergeCell ref="A27:C27"/>
    <mergeCell ref="A28:C28"/>
    <mergeCell ref="F29:H29"/>
    <mergeCell ref="I56:I57"/>
    <mergeCell ref="A99:I99"/>
    <mergeCell ref="A100:D100"/>
    <mergeCell ref="E100:I100"/>
    <mergeCell ref="F31:H31"/>
    <mergeCell ref="A33:I33"/>
    <mergeCell ref="A37:C37"/>
    <mergeCell ref="A38:C38"/>
    <mergeCell ref="A39:C39"/>
    <mergeCell ref="A40:C40"/>
    <mergeCell ref="A41:C41"/>
    <mergeCell ref="A42:C42"/>
    <mergeCell ref="A43:C43"/>
    <mergeCell ref="A44:C44"/>
    <mergeCell ref="A51:C51"/>
    <mergeCell ref="F52:H52"/>
    <mergeCell ref="A102:C102"/>
    <mergeCell ref="A103:C103"/>
    <mergeCell ref="A104:C104"/>
    <mergeCell ref="A105:C105"/>
    <mergeCell ref="A106:C106"/>
    <mergeCell ref="F53:H53"/>
    <mergeCell ref="F54:H54"/>
    <mergeCell ref="I121:I122"/>
    <mergeCell ref="A113:C113"/>
    <mergeCell ref="A114:C114"/>
    <mergeCell ref="A115:C115"/>
    <mergeCell ref="E117:H117"/>
    <mergeCell ref="E118:H118"/>
    <mergeCell ref="E119:H119"/>
    <mergeCell ref="A107:C107"/>
    <mergeCell ref="A108:C108"/>
    <mergeCell ref="A109:C109"/>
    <mergeCell ref="A110:C110"/>
    <mergeCell ref="A111:C111"/>
    <mergeCell ref="A112:C112"/>
    <mergeCell ref="A101:C101"/>
    <mergeCell ref="A45:C45"/>
    <mergeCell ref="A46:C46"/>
    <mergeCell ref="A47:C47"/>
    <mergeCell ref="A49:C49"/>
    <mergeCell ref="A50:C50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  <headerFooter>
    <oddHeader>&amp;CANNEXE 9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00"/>
  </sheetPr>
  <dimension ref="A1:L180"/>
  <sheetViews>
    <sheetView topLeftCell="A136" zoomScale="70" zoomScaleNormal="70" workbookViewId="0">
      <selection activeCell="K97" sqref="K97"/>
    </sheetView>
  </sheetViews>
  <sheetFormatPr baseColWidth="10" defaultRowHeight="15" x14ac:dyDescent="0.25"/>
  <cols>
    <col min="1" max="3" width="11.42578125" customWidth="1"/>
    <col min="4" max="4" width="14.85546875" customWidth="1"/>
    <col min="5" max="5" width="11" customWidth="1"/>
    <col min="6" max="6" width="12.5703125" customWidth="1"/>
    <col min="7" max="8" width="8.5703125" customWidth="1"/>
    <col min="9" max="9" width="30.85546875" customWidth="1"/>
  </cols>
  <sheetData>
    <row r="1" spans="1:9" x14ac:dyDescent="0.25">
      <c r="A1" s="162" t="s">
        <v>7</v>
      </c>
      <c r="B1" s="163"/>
      <c r="C1" s="163"/>
      <c r="D1" s="163"/>
      <c r="E1" s="163"/>
      <c r="F1" s="163"/>
      <c r="G1" s="163"/>
      <c r="H1" s="163"/>
      <c r="I1" s="163"/>
    </row>
    <row r="2" spans="1:9" x14ac:dyDescent="0.25">
      <c r="A2" s="164"/>
      <c r="B2" s="164"/>
      <c r="C2" s="164"/>
      <c r="D2" s="164"/>
      <c r="E2" s="164"/>
      <c r="F2" s="164"/>
      <c r="G2" s="164"/>
      <c r="H2" s="164"/>
      <c r="I2" s="164"/>
    </row>
    <row r="3" spans="1:9" ht="25.5" x14ac:dyDescent="0.35">
      <c r="A3" s="151" t="s">
        <v>105</v>
      </c>
      <c r="B3" s="152"/>
      <c r="C3" s="152"/>
      <c r="D3" s="152"/>
      <c r="E3" s="152"/>
      <c r="F3" s="152"/>
      <c r="G3" s="152"/>
      <c r="H3" s="152"/>
      <c r="I3" s="153"/>
    </row>
    <row r="4" spans="1:9" x14ac:dyDescent="0.25">
      <c r="A4" s="165" t="s">
        <v>6</v>
      </c>
      <c r="B4" s="165"/>
      <c r="C4" s="165"/>
      <c r="D4" s="2" t="s">
        <v>0</v>
      </c>
      <c r="E4" s="3" t="s">
        <v>2</v>
      </c>
      <c r="F4" s="74"/>
      <c r="G4" s="167" t="s">
        <v>1</v>
      </c>
      <c r="H4" s="168"/>
      <c r="I4" s="1"/>
    </row>
    <row r="5" spans="1:9" ht="18" customHeight="1" x14ac:dyDescent="0.25">
      <c r="A5" s="165" t="s">
        <v>5</v>
      </c>
      <c r="B5" s="165"/>
      <c r="C5" s="165"/>
      <c r="D5" s="166"/>
      <c r="E5" s="166"/>
      <c r="F5" s="166"/>
      <c r="G5" s="166"/>
      <c r="H5" s="166"/>
      <c r="I5" s="166"/>
    </row>
    <row r="6" spans="1:9" ht="18" customHeight="1" x14ac:dyDescent="0.25">
      <c r="A6" s="165" t="s">
        <v>4</v>
      </c>
      <c r="B6" s="165"/>
      <c r="C6" s="165"/>
      <c r="D6" s="166"/>
      <c r="E6" s="166"/>
      <c r="F6" s="166"/>
      <c r="G6" s="166"/>
      <c r="H6" s="166"/>
      <c r="I6" s="166"/>
    </row>
    <row r="7" spans="1:9" ht="18" customHeight="1" x14ac:dyDescent="0.25">
      <c r="A7" s="165" t="s">
        <v>3</v>
      </c>
      <c r="B7" s="165"/>
      <c r="C7" s="165"/>
      <c r="D7" s="166"/>
      <c r="E7" s="166"/>
      <c r="F7" s="166"/>
      <c r="G7" s="166"/>
      <c r="H7" s="166"/>
      <c r="I7" s="166"/>
    </row>
    <row r="10" spans="1:9" ht="25.5" x14ac:dyDescent="0.35">
      <c r="A10" s="157" t="s">
        <v>106</v>
      </c>
      <c r="B10" s="158"/>
      <c r="C10" s="158"/>
      <c r="D10" s="158"/>
      <c r="E10" s="158"/>
      <c r="F10" s="158"/>
      <c r="G10" s="158"/>
      <c r="H10" s="158"/>
      <c r="I10" s="159"/>
    </row>
    <row r="11" spans="1:9" x14ac:dyDescent="0.25">
      <c r="A11" s="154" t="s">
        <v>17</v>
      </c>
      <c r="B11" s="155"/>
      <c r="C11" s="155"/>
      <c r="D11" s="156"/>
      <c r="E11" s="120"/>
      <c r="F11" s="155"/>
      <c r="G11" s="155"/>
      <c r="H11" s="155"/>
      <c r="I11" s="156"/>
    </row>
    <row r="12" spans="1:9" ht="38.25" x14ac:dyDescent="0.25">
      <c r="A12" s="154"/>
      <c r="B12" s="155"/>
      <c r="C12" s="155"/>
      <c r="D12" s="54" t="s">
        <v>26</v>
      </c>
      <c r="E12" s="83" t="s">
        <v>51</v>
      </c>
      <c r="F12" s="55" t="s">
        <v>113</v>
      </c>
      <c r="G12" s="56" t="s">
        <v>112</v>
      </c>
      <c r="H12" s="57" t="s">
        <v>52</v>
      </c>
      <c r="I12" s="58" t="s">
        <v>27</v>
      </c>
    </row>
    <row r="13" spans="1:9" x14ac:dyDescent="0.25">
      <c r="A13" s="170" t="s">
        <v>78</v>
      </c>
      <c r="B13" s="171"/>
      <c r="C13" s="171"/>
      <c r="D13" s="144" t="s">
        <v>43</v>
      </c>
      <c r="E13" s="84">
        <v>3</v>
      </c>
      <c r="F13" s="121">
        <v>3</v>
      </c>
      <c r="G13" s="80"/>
      <c r="H13" s="122">
        <f t="shared" ref="H13:H27" si="0">G13*E13</f>
        <v>0</v>
      </c>
      <c r="I13" s="123"/>
    </row>
    <row r="14" spans="1:9" s="33" customFormat="1" x14ac:dyDescent="0.25">
      <c r="A14" s="170" t="s">
        <v>47</v>
      </c>
      <c r="B14" s="171"/>
      <c r="C14" s="171"/>
      <c r="D14" s="144" t="s">
        <v>43</v>
      </c>
      <c r="E14" s="84">
        <v>3</v>
      </c>
      <c r="F14" s="121">
        <v>3</v>
      </c>
      <c r="G14" s="80"/>
      <c r="H14" s="122">
        <f t="shared" si="0"/>
        <v>0</v>
      </c>
      <c r="I14" s="123"/>
    </row>
    <row r="15" spans="1:9" s="33" customFormat="1" x14ac:dyDescent="0.25">
      <c r="A15" s="170" t="s">
        <v>50</v>
      </c>
      <c r="B15" s="171"/>
      <c r="C15" s="171"/>
      <c r="D15" s="125" t="s">
        <v>56</v>
      </c>
      <c r="E15" s="84">
        <v>1</v>
      </c>
      <c r="F15" s="121">
        <v>1</v>
      </c>
      <c r="G15" s="80"/>
      <c r="H15" s="122">
        <f t="shared" si="0"/>
        <v>0</v>
      </c>
      <c r="I15" s="123"/>
    </row>
    <row r="16" spans="1:9" s="33" customFormat="1" x14ac:dyDescent="0.25">
      <c r="A16" s="170" t="s">
        <v>62</v>
      </c>
      <c r="B16" s="171"/>
      <c r="C16" s="171"/>
      <c r="D16" s="125" t="s">
        <v>56</v>
      </c>
      <c r="E16" s="84">
        <v>1</v>
      </c>
      <c r="F16" s="121">
        <v>1</v>
      </c>
      <c r="G16" s="80"/>
      <c r="H16" s="122">
        <f t="shared" si="0"/>
        <v>0</v>
      </c>
      <c r="I16" s="123"/>
    </row>
    <row r="17" spans="1:12" s="33" customFormat="1" x14ac:dyDescent="0.25">
      <c r="A17" s="170" t="s">
        <v>104</v>
      </c>
      <c r="B17" s="171"/>
      <c r="C17" s="171"/>
      <c r="D17" s="125" t="s">
        <v>43</v>
      </c>
      <c r="E17" s="84">
        <v>2</v>
      </c>
      <c r="F17" s="121">
        <v>2</v>
      </c>
      <c r="G17" s="80"/>
      <c r="H17" s="122">
        <f t="shared" si="0"/>
        <v>0</v>
      </c>
      <c r="I17" s="123"/>
    </row>
    <row r="18" spans="1:12" s="33" customFormat="1" x14ac:dyDescent="0.25">
      <c r="A18" s="170" t="s">
        <v>45</v>
      </c>
      <c r="B18" s="171"/>
      <c r="C18" s="171"/>
      <c r="D18" s="144" t="s">
        <v>43</v>
      </c>
      <c r="E18" s="84">
        <v>2</v>
      </c>
      <c r="F18" s="121">
        <v>2</v>
      </c>
      <c r="G18" s="80"/>
      <c r="H18" s="122">
        <f t="shared" si="0"/>
        <v>0</v>
      </c>
      <c r="I18" s="123"/>
    </row>
    <row r="19" spans="1:12" s="33" customFormat="1" x14ac:dyDescent="0.25">
      <c r="A19" s="170" t="s">
        <v>54</v>
      </c>
      <c r="B19" s="171"/>
      <c r="C19" s="171"/>
      <c r="D19" s="125" t="s">
        <v>43</v>
      </c>
      <c r="E19" s="84">
        <v>3</v>
      </c>
      <c r="F19" s="121">
        <v>3</v>
      </c>
      <c r="G19" s="80"/>
      <c r="H19" s="122">
        <f t="shared" si="0"/>
        <v>0</v>
      </c>
      <c r="I19" s="123"/>
    </row>
    <row r="20" spans="1:12" s="33" customFormat="1" x14ac:dyDescent="0.25">
      <c r="A20" s="170" t="s">
        <v>38</v>
      </c>
      <c r="B20" s="171"/>
      <c r="C20" s="171"/>
      <c r="D20" s="125" t="s">
        <v>56</v>
      </c>
      <c r="E20" s="84">
        <v>1</v>
      </c>
      <c r="F20" s="121">
        <v>1</v>
      </c>
      <c r="G20" s="80"/>
      <c r="H20" s="122">
        <f t="shared" si="0"/>
        <v>0</v>
      </c>
      <c r="I20" s="123"/>
    </row>
    <row r="21" spans="1:12" s="33" customFormat="1" x14ac:dyDescent="0.25">
      <c r="A21" s="170" t="s">
        <v>25</v>
      </c>
      <c r="B21" s="171"/>
      <c r="C21" s="171"/>
      <c r="D21" s="125" t="s">
        <v>56</v>
      </c>
      <c r="E21" s="84">
        <v>1</v>
      </c>
      <c r="F21" s="121">
        <v>1</v>
      </c>
      <c r="G21" s="80"/>
      <c r="H21" s="122">
        <f t="shared" si="0"/>
        <v>0</v>
      </c>
      <c r="I21" s="123"/>
    </row>
    <row r="22" spans="1:12" s="33" customFormat="1" x14ac:dyDescent="0.25">
      <c r="A22" s="170" t="s">
        <v>39</v>
      </c>
      <c r="B22" s="171"/>
      <c r="C22" s="171"/>
      <c r="D22" s="125" t="s">
        <v>56</v>
      </c>
      <c r="E22" s="84">
        <v>2</v>
      </c>
      <c r="F22" s="121">
        <v>2</v>
      </c>
      <c r="G22" s="80"/>
      <c r="H22" s="122">
        <f t="shared" si="0"/>
        <v>0</v>
      </c>
      <c r="I22" s="123"/>
    </row>
    <row r="23" spans="1:12" s="33" customFormat="1" x14ac:dyDescent="0.25">
      <c r="A23" s="170" t="s">
        <v>167</v>
      </c>
      <c r="B23" s="171"/>
      <c r="C23" s="171"/>
      <c r="D23" s="125" t="s">
        <v>56</v>
      </c>
      <c r="E23" s="84">
        <v>1</v>
      </c>
      <c r="F23" s="121">
        <v>1</v>
      </c>
      <c r="G23" s="80"/>
      <c r="H23" s="122">
        <f t="shared" si="0"/>
        <v>0</v>
      </c>
      <c r="I23" s="123"/>
      <c r="J23" s="48"/>
      <c r="K23" s="48"/>
      <c r="L23" s="48"/>
    </row>
    <row r="24" spans="1:12" s="33" customFormat="1" x14ac:dyDescent="0.25">
      <c r="A24" s="170" t="s">
        <v>116</v>
      </c>
      <c r="B24" s="171"/>
      <c r="C24" s="171"/>
      <c r="D24" s="125" t="s">
        <v>43</v>
      </c>
      <c r="E24" s="84">
        <v>3</v>
      </c>
      <c r="F24" s="121">
        <v>3</v>
      </c>
      <c r="G24" s="80"/>
      <c r="H24" s="122">
        <f t="shared" si="0"/>
        <v>0</v>
      </c>
      <c r="I24" s="123"/>
    </row>
    <row r="25" spans="1:12" x14ac:dyDescent="0.25">
      <c r="A25" s="170" t="s">
        <v>150</v>
      </c>
      <c r="B25" s="171"/>
      <c r="C25" s="171"/>
      <c r="D25" s="125" t="s">
        <v>56</v>
      </c>
      <c r="E25" s="84">
        <v>2</v>
      </c>
      <c r="F25" s="121">
        <f t="shared" ref="F25" si="1">IF(G25="NE","0",E25)</f>
        <v>2</v>
      </c>
      <c r="G25" s="80"/>
      <c r="H25" s="122">
        <f t="shared" si="0"/>
        <v>0</v>
      </c>
      <c r="I25" s="123"/>
      <c r="J25" s="50"/>
    </row>
    <row r="26" spans="1:12" s="33" customFormat="1" x14ac:dyDescent="0.25">
      <c r="A26" s="170" t="s">
        <v>165</v>
      </c>
      <c r="B26" s="171"/>
      <c r="C26" s="171"/>
      <c r="D26" s="125" t="s">
        <v>57</v>
      </c>
      <c r="E26" s="84">
        <v>1</v>
      </c>
      <c r="F26" s="121">
        <v>1</v>
      </c>
      <c r="G26" s="80"/>
      <c r="H26" s="122">
        <f t="shared" si="0"/>
        <v>0</v>
      </c>
      <c r="I26" s="123"/>
    </row>
    <row r="27" spans="1:12" x14ac:dyDescent="0.25">
      <c r="A27" s="170" t="s">
        <v>63</v>
      </c>
      <c r="B27" s="171"/>
      <c r="C27" s="171"/>
      <c r="D27" s="125" t="s">
        <v>57</v>
      </c>
      <c r="E27" s="84">
        <v>1</v>
      </c>
      <c r="F27" s="121">
        <v>1</v>
      </c>
      <c r="G27" s="80"/>
      <c r="H27" s="122">
        <f t="shared" si="0"/>
        <v>0</v>
      </c>
      <c r="I27" s="123"/>
    </row>
    <row r="28" spans="1:12" x14ac:dyDescent="0.25">
      <c r="A28" s="184"/>
      <c r="B28" s="185"/>
      <c r="C28" s="185"/>
      <c r="D28" s="125"/>
      <c r="E28" s="89">
        <f>SUM(E13:E27)</f>
        <v>27</v>
      </c>
      <c r="F28" s="41">
        <f>SUM(F13:F27)</f>
        <v>27</v>
      </c>
      <c r="G28" s="61">
        <f>SUM(G13:G27)</f>
        <v>0</v>
      </c>
      <c r="H28" s="43">
        <f>SUM(H13:H27)</f>
        <v>0</v>
      </c>
      <c r="I28" s="123"/>
    </row>
    <row r="29" spans="1:12" x14ac:dyDescent="0.25">
      <c r="F29" s="149" t="s">
        <v>59</v>
      </c>
      <c r="G29" s="149"/>
      <c r="H29" s="150"/>
      <c r="I29" s="1">
        <f>F28</f>
        <v>27</v>
      </c>
      <c r="J29" s="50"/>
    </row>
    <row r="30" spans="1:12" x14ac:dyDescent="0.25">
      <c r="F30" s="145" t="s">
        <v>60</v>
      </c>
      <c r="G30" s="145"/>
      <c r="H30" s="146"/>
      <c r="I30" s="1">
        <f>H28</f>
        <v>0</v>
      </c>
      <c r="J30" s="50"/>
    </row>
    <row r="31" spans="1:12" ht="18.75" x14ac:dyDescent="0.25">
      <c r="F31" s="169" t="s">
        <v>99</v>
      </c>
      <c r="G31" s="169"/>
      <c r="H31" s="148"/>
      <c r="I31" s="63">
        <f>(I30*100)/I29</f>
        <v>0</v>
      </c>
      <c r="J31" s="50"/>
    </row>
    <row r="32" spans="1:12" x14ac:dyDescent="0.25">
      <c r="J32" s="50"/>
    </row>
    <row r="33" spans="1:12" x14ac:dyDescent="0.25">
      <c r="J33" s="50"/>
    </row>
    <row r="34" spans="1:12" ht="25.5" x14ac:dyDescent="0.35">
      <c r="A34" s="157" t="s">
        <v>106</v>
      </c>
      <c r="B34" s="158"/>
      <c r="C34" s="158"/>
      <c r="D34" s="158"/>
      <c r="E34" s="158"/>
      <c r="F34" s="158"/>
      <c r="G34" s="158"/>
      <c r="H34" s="158"/>
      <c r="I34" s="159"/>
    </row>
    <row r="35" spans="1:12" x14ac:dyDescent="0.25">
      <c r="A35" s="154" t="s">
        <v>17</v>
      </c>
      <c r="B35" s="155"/>
      <c r="C35" s="155"/>
      <c r="D35" s="156"/>
      <c r="E35" s="120"/>
      <c r="F35" s="155"/>
      <c r="G35" s="155"/>
      <c r="H35" s="155"/>
      <c r="I35" s="156"/>
    </row>
    <row r="36" spans="1:12" ht="38.25" x14ac:dyDescent="0.25">
      <c r="A36" s="154"/>
      <c r="B36" s="155"/>
      <c r="C36" s="155"/>
      <c r="D36" s="54" t="s">
        <v>26</v>
      </c>
      <c r="E36" s="83" t="s">
        <v>51</v>
      </c>
      <c r="F36" s="55" t="s">
        <v>113</v>
      </c>
      <c r="G36" s="56" t="s">
        <v>112</v>
      </c>
      <c r="H36" s="57" t="s">
        <v>52</v>
      </c>
      <c r="I36" s="58" t="s">
        <v>27</v>
      </c>
    </row>
    <row r="37" spans="1:12" x14ac:dyDescent="0.25">
      <c r="A37" s="170" t="s">
        <v>78</v>
      </c>
      <c r="B37" s="171"/>
      <c r="C37" s="171"/>
      <c r="D37" s="144" t="s">
        <v>43</v>
      </c>
      <c r="E37" s="84">
        <v>3</v>
      </c>
      <c r="F37" s="121">
        <v>3</v>
      </c>
      <c r="G37" s="80"/>
      <c r="H37" s="122">
        <f t="shared" ref="H37:H51" si="2">G37*E37</f>
        <v>0</v>
      </c>
      <c r="I37" s="123"/>
    </row>
    <row r="38" spans="1:12" s="33" customFormat="1" x14ac:dyDescent="0.25">
      <c r="A38" s="170" t="s">
        <v>47</v>
      </c>
      <c r="B38" s="171"/>
      <c r="C38" s="171"/>
      <c r="D38" s="144" t="s">
        <v>43</v>
      </c>
      <c r="E38" s="84">
        <v>3</v>
      </c>
      <c r="F38" s="121">
        <v>3</v>
      </c>
      <c r="G38" s="80"/>
      <c r="H38" s="122">
        <f t="shared" si="2"/>
        <v>0</v>
      </c>
      <c r="I38" s="123"/>
    </row>
    <row r="39" spans="1:12" s="33" customFormat="1" x14ac:dyDescent="0.25">
      <c r="A39" s="170" t="s">
        <v>50</v>
      </c>
      <c r="B39" s="171"/>
      <c r="C39" s="171"/>
      <c r="D39" s="144" t="s">
        <v>56</v>
      </c>
      <c r="E39" s="84">
        <v>1</v>
      </c>
      <c r="F39" s="121">
        <v>1</v>
      </c>
      <c r="G39" s="80"/>
      <c r="H39" s="122">
        <f t="shared" si="2"/>
        <v>0</v>
      </c>
      <c r="I39" s="123"/>
    </row>
    <row r="40" spans="1:12" s="33" customFormat="1" x14ac:dyDescent="0.25">
      <c r="A40" s="170" t="s">
        <v>62</v>
      </c>
      <c r="B40" s="171"/>
      <c r="C40" s="171"/>
      <c r="D40" s="144" t="s">
        <v>56</v>
      </c>
      <c r="E40" s="84">
        <v>1</v>
      </c>
      <c r="F40" s="121">
        <v>1</v>
      </c>
      <c r="G40" s="80"/>
      <c r="H40" s="122">
        <f t="shared" si="2"/>
        <v>0</v>
      </c>
      <c r="I40" s="123"/>
    </row>
    <row r="41" spans="1:12" s="33" customFormat="1" x14ac:dyDescent="0.25">
      <c r="A41" s="170" t="s">
        <v>104</v>
      </c>
      <c r="B41" s="171"/>
      <c r="C41" s="171"/>
      <c r="D41" s="144" t="s">
        <v>43</v>
      </c>
      <c r="E41" s="84">
        <v>2</v>
      </c>
      <c r="F41" s="121">
        <v>2</v>
      </c>
      <c r="G41" s="80"/>
      <c r="H41" s="122">
        <f t="shared" si="2"/>
        <v>0</v>
      </c>
      <c r="I41" s="123"/>
    </row>
    <row r="42" spans="1:12" s="33" customFormat="1" x14ac:dyDescent="0.25">
      <c r="A42" s="170" t="s">
        <v>45</v>
      </c>
      <c r="B42" s="171"/>
      <c r="C42" s="171"/>
      <c r="D42" s="144" t="s">
        <v>43</v>
      </c>
      <c r="E42" s="84">
        <v>2</v>
      </c>
      <c r="F42" s="121">
        <v>2</v>
      </c>
      <c r="G42" s="80"/>
      <c r="H42" s="122">
        <f t="shared" si="2"/>
        <v>0</v>
      </c>
      <c r="I42" s="123"/>
    </row>
    <row r="43" spans="1:12" s="33" customFormat="1" x14ac:dyDescent="0.25">
      <c r="A43" s="170" t="s">
        <v>54</v>
      </c>
      <c r="B43" s="171"/>
      <c r="C43" s="171"/>
      <c r="D43" s="144" t="s">
        <v>43</v>
      </c>
      <c r="E43" s="84">
        <v>3</v>
      </c>
      <c r="F43" s="121">
        <v>3</v>
      </c>
      <c r="G43" s="80"/>
      <c r="H43" s="122">
        <f t="shared" si="2"/>
        <v>0</v>
      </c>
      <c r="I43" s="123"/>
    </row>
    <row r="44" spans="1:12" s="33" customFormat="1" x14ac:dyDescent="0.25">
      <c r="A44" s="170" t="s">
        <v>38</v>
      </c>
      <c r="B44" s="171"/>
      <c r="C44" s="171"/>
      <c r="D44" s="144" t="s">
        <v>56</v>
      </c>
      <c r="E44" s="84">
        <v>1</v>
      </c>
      <c r="F44" s="121">
        <v>1</v>
      </c>
      <c r="G44" s="80"/>
      <c r="H44" s="122">
        <f t="shared" si="2"/>
        <v>0</v>
      </c>
      <c r="I44" s="123"/>
    </row>
    <row r="45" spans="1:12" s="33" customFormat="1" x14ac:dyDescent="0.25">
      <c r="A45" s="170" t="s">
        <v>25</v>
      </c>
      <c r="B45" s="171"/>
      <c r="C45" s="171"/>
      <c r="D45" s="144" t="s">
        <v>56</v>
      </c>
      <c r="E45" s="84">
        <v>1</v>
      </c>
      <c r="F45" s="121">
        <v>1</v>
      </c>
      <c r="G45" s="80"/>
      <c r="H45" s="122">
        <f t="shared" si="2"/>
        <v>0</v>
      </c>
      <c r="I45" s="123"/>
    </row>
    <row r="46" spans="1:12" s="33" customFormat="1" x14ac:dyDescent="0.25">
      <c r="A46" s="170" t="s">
        <v>39</v>
      </c>
      <c r="B46" s="171"/>
      <c r="C46" s="171"/>
      <c r="D46" s="144" t="s">
        <v>56</v>
      </c>
      <c r="E46" s="84">
        <v>2</v>
      </c>
      <c r="F46" s="121">
        <v>2</v>
      </c>
      <c r="G46" s="80"/>
      <c r="H46" s="122">
        <f t="shared" si="2"/>
        <v>0</v>
      </c>
      <c r="I46" s="123"/>
    </row>
    <row r="47" spans="1:12" s="33" customFormat="1" x14ac:dyDescent="0.25">
      <c r="A47" s="170" t="s">
        <v>167</v>
      </c>
      <c r="B47" s="171"/>
      <c r="C47" s="171"/>
      <c r="D47" s="144" t="s">
        <v>56</v>
      </c>
      <c r="E47" s="84">
        <v>1</v>
      </c>
      <c r="F47" s="121">
        <v>1</v>
      </c>
      <c r="G47" s="80"/>
      <c r="H47" s="122">
        <f t="shared" si="2"/>
        <v>0</v>
      </c>
      <c r="I47" s="123"/>
      <c r="J47" s="48"/>
      <c r="K47" s="48"/>
      <c r="L47" s="48"/>
    </row>
    <row r="48" spans="1:12" s="33" customFormat="1" x14ac:dyDescent="0.25">
      <c r="A48" s="170" t="s">
        <v>116</v>
      </c>
      <c r="B48" s="171"/>
      <c r="C48" s="171"/>
      <c r="D48" s="144" t="s">
        <v>43</v>
      </c>
      <c r="E48" s="84">
        <v>3</v>
      </c>
      <c r="F48" s="121">
        <v>3</v>
      </c>
      <c r="G48" s="80"/>
      <c r="H48" s="122">
        <f t="shared" si="2"/>
        <v>0</v>
      </c>
      <c r="I48" s="123"/>
    </row>
    <row r="49" spans="1:10" x14ac:dyDescent="0.25">
      <c r="A49" s="124" t="s">
        <v>150</v>
      </c>
      <c r="B49" s="125"/>
      <c r="C49" s="125"/>
      <c r="D49" s="144" t="s">
        <v>56</v>
      </c>
      <c r="E49" s="84">
        <v>2</v>
      </c>
      <c r="F49" s="121">
        <f t="shared" ref="F49" si="3">IF(G49="NE","0",E49)</f>
        <v>2</v>
      </c>
      <c r="G49" s="80"/>
      <c r="H49" s="122">
        <f t="shared" si="2"/>
        <v>0</v>
      </c>
      <c r="I49" s="123"/>
      <c r="J49" s="50"/>
    </row>
    <row r="50" spans="1:10" s="33" customFormat="1" x14ac:dyDescent="0.25">
      <c r="A50" s="167" t="s">
        <v>165</v>
      </c>
      <c r="B50" s="175"/>
      <c r="C50" s="175"/>
      <c r="D50" s="144" t="s">
        <v>57</v>
      </c>
      <c r="E50" s="84">
        <v>1</v>
      </c>
      <c r="F50" s="121">
        <v>1</v>
      </c>
      <c r="G50" s="80"/>
      <c r="H50" s="122">
        <f t="shared" si="2"/>
        <v>0</v>
      </c>
      <c r="I50" s="123"/>
    </row>
    <row r="51" spans="1:10" x14ac:dyDescent="0.25">
      <c r="A51" s="170" t="s">
        <v>63</v>
      </c>
      <c r="B51" s="171"/>
      <c r="C51" s="171"/>
      <c r="D51" s="144" t="s">
        <v>57</v>
      </c>
      <c r="E51" s="84">
        <v>1</v>
      </c>
      <c r="F51" s="121">
        <v>1</v>
      </c>
      <c r="G51" s="80"/>
      <c r="H51" s="122">
        <f t="shared" si="2"/>
        <v>0</v>
      </c>
      <c r="I51" s="123"/>
    </row>
    <row r="52" spans="1:10" x14ac:dyDescent="0.25">
      <c r="A52" s="184"/>
      <c r="B52" s="185"/>
      <c r="C52" s="185"/>
      <c r="D52" s="125"/>
      <c r="E52" s="89">
        <f>SUM(E37:E51)</f>
        <v>27</v>
      </c>
      <c r="F52" s="41">
        <f>SUM(F37:F51)</f>
        <v>27</v>
      </c>
      <c r="G52" s="61">
        <f>SUM(G37:G51)</f>
        <v>0</v>
      </c>
      <c r="H52" s="43">
        <f>SUM(H37:H51)</f>
        <v>0</v>
      </c>
      <c r="I52" s="123"/>
    </row>
    <row r="53" spans="1:10" x14ac:dyDescent="0.25">
      <c r="F53" s="149" t="s">
        <v>59</v>
      </c>
      <c r="G53" s="149"/>
      <c r="H53" s="150"/>
      <c r="I53" s="1">
        <f>F52</f>
        <v>27</v>
      </c>
      <c r="J53" s="50"/>
    </row>
    <row r="54" spans="1:10" x14ac:dyDescent="0.25">
      <c r="F54" s="145" t="s">
        <v>60</v>
      </c>
      <c r="G54" s="145"/>
      <c r="H54" s="146"/>
      <c r="I54" s="1">
        <f>H52</f>
        <v>0</v>
      </c>
      <c r="J54" s="50"/>
    </row>
    <row r="55" spans="1:10" ht="18.75" x14ac:dyDescent="0.25">
      <c r="F55" s="169" t="s">
        <v>99</v>
      </c>
      <c r="G55" s="169"/>
      <c r="H55" s="148"/>
      <c r="I55" s="63">
        <f>(I54*100)/I53</f>
        <v>0</v>
      </c>
      <c r="J55" s="50"/>
    </row>
    <row r="56" spans="1:10" x14ac:dyDescent="0.25">
      <c r="J56" s="50"/>
    </row>
    <row r="57" spans="1:10" ht="25.5" x14ac:dyDescent="0.35">
      <c r="A57" s="157" t="s">
        <v>20</v>
      </c>
      <c r="B57" s="158"/>
      <c r="C57" s="158"/>
      <c r="D57" s="158"/>
      <c r="E57" s="158"/>
      <c r="F57" s="158"/>
      <c r="G57" s="158"/>
      <c r="H57" s="158"/>
      <c r="I57" s="159"/>
    </row>
    <row r="58" spans="1:10" x14ac:dyDescent="0.25">
      <c r="A58" s="154" t="s">
        <v>17</v>
      </c>
      <c r="B58" s="155"/>
      <c r="C58" s="155"/>
      <c r="D58" s="156"/>
      <c r="E58" s="74"/>
      <c r="F58" s="155"/>
      <c r="G58" s="155"/>
      <c r="H58" s="155"/>
      <c r="I58" s="156"/>
    </row>
    <row r="59" spans="1:10" ht="38.25" x14ac:dyDescent="0.25">
      <c r="A59" s="154"/>
      <c r="B59" s="155"/>
      <c r="C59" s="155"/>
      <c r="D59" s="54" t="s">
        <v>26</v>
      </c>
      <c r="E59" s="83" t="s">
        <v>51</v>
      </c>
      <c r="F59" s="55" t="s">
        <v>113</v>
      </c>
      <c r="G59" s="56" t="s">
        <v>112</v>
      </c>
      <c r="H59" s="57" t="s">
        <v>52</v>
      </c>
      <c r="I59" s="58" t="s">
        <v>27</v>
      </c>
    </row>
    <row r="60" spans="1:10" x14ac:dyDescent="0.25">
      <c r="A60" s="170" t="s">
        <v>78</v>
      </c>
      <c r="B60" s="171"/>
      <c r="C60" s="171"/>
      <c r="D60" s="144" t="s">
        <v>43</v>
      </c>
      <c r="E60" s="84">
        <v>3</v>
      </c>
      <c r="F60" s="75">
        <v>3</v>
      </c>
      <c r="G60" s="80"/>
      <c r="H60" s="76">
        <f t="shared" ref="H60:H74" si="4">G60*E60</f>
        <v>0</v>
      </c>
      <c r="I60" s="73"/>
    </row>
    <row r="61" spans="1:10" s="33" customFormat="1" x14ac:dyDescent="0.25">
      <c r="A61" s="170" t="s">
        <v>47</v>
      </c>
      <c r="B61" s="171"/>
      <c r="C61" s="171"/>
      <c r="D61" s="144" t="s">
        <v>43</v>
      </c>
      <c r="E61" s="84">
        <v>3</v>
      </c>
      <c r="F61" s="75">
        <v>3</v>
      </c>
      <c r="G61" s="80"/>
      <c r="H61" s="76">
        <f t="shared" si="4"/>
        <v>0</v>
      </c>
      <c r="I61" s="73"/>
    </row>
    <row r="62" spans="1:10" s="33" customFormat="1" x14ac:dyDescent="0.25">
      <c r="A62" s="170" t="s">
        <v>50</v>
      </c>
      <c r="B62" s="171"/>
      <c r="C62" s="171"/>
      <c r="D62" s="144" t="s">
        <v>56</v>
      </c>
      <c r="E62" s="84">
        <v>1</v>
      </c>
      <c r="F62" s="75">
        <v>1</v>
      </c>
      <c r="G62" s="80"/>
      <c r="H62" s="76">
        <f t="shared" si="4"/>
        <v>0</v>
      </c>
      <c r="I62" s="73"/>
    </row>
    <row r="63" spans="1:10" s="33" customFormat="1" x14ac:dyDescent="0.25">
      <c r="A63" s="170" t="s">
        <v>62</v>
      </c>
      <c r="B63" s="171"/>
      <c r="C63" s="171"/>
      <c r="D63" s="144" t="s">
        <v>56</v>
      </c>
      <c r="E63" s="84">
        <v>1</v>
      </c>
      <c r="F63" s="75">
        <v>1</v>
      </c>
      <c r="G63" s="80"/>
      <c r="H63" s="76">
        <f t="shared" si="4"/>
        <v>0</v>
      </c>
      <c r="I63" s="73"/>
    </row>
    <row r="64" spans="1:10" s="33" customFormat="1" x14ac:dyDescent="0.25">
      <c r="A64" s="170" t="s">
        <v>104</v>
      </c>
      <c r="B64" s="171"/>
      <c r="C64" s="171"/>
      <c r="D64" s="144" t="s">
        <v>43</v>
      </c>
      <c r="E64" s="84">
        <v>2</v>
      </c>
      <c r="F64" s="75">
        <v>2</v>
      </c>
      <c r="G64" s="80"/>
      <c r="H64" s="76">
        <f t="shared" si="4"/>
        <v>0</v>
      </c>
      <c r="I64" s="73"/>
    </row>
    <row r="65" spans="1:12" s="33" customFormat="1" x14ac:dyDescent="0.25">
      <c r="A65" s="170" t="s">
        <v>45</v>
      </c>
      <c r="B65" s="171"/>
      <c r="C65" s="171"/>
      <c r="D65" s="144" t="s">
        <v>43</v>
      </c>
      <c r="E65" s="84">
        <v>2</v>
      </c>
      <c r="F65" s="75">
        <v>2</v>
      </c>
      <c r="G65" s="80"/>
      <c r="H65" s="76">
        <f t="shared" si="4"/>
        <v>0</v>
      </c>
      <c r="I65" s="73"/>
    </row>
    <row r="66" spans="1:12" s="33" customFormat="1" x14ac:dyDescent="0.25">
      <c r="A66" s="170" t="s">
        <v>54</v>
      </c>
      <c r="B66" s="171"/>
      <c r="C66" s="171"/>
      <c r="D66" s="144" t="s">
        <v>43</v>
      </c>
      <c r="E66" s="84">
        <v>3</v>
      </c>
      <c r="F66" s="75">
        <v>3</v>
      </c>
      <c r="G66" s="80"/>
      <c r="H66" s="76">
        <f t="shared" si="4"/>
        <v>0</v>
      </c>
      <c r="I66" s="73"/>
    </row>
    <row r="67" spans="1:12" s="33" customFormat="1" x14ac:dyDescent="0.25">
      <c r="A67" s="170" t="s">
        <v>38</v>
      </c>
      <c r="B67" s="171"/>
      <c r="C67" s="171"/>
      <c r="D67" s="144" t="s">
        <v>56</v>
      </c>
      <c r="E67" s="84">
        <v>1</v>
      </c>
      <c r="F67" s="75">
        <v>1</v>
      </c>
      <c r="G67" s="80"/>
      <c r="H67" s="76">
        <f t="shared" si="4"/>
        <v>0</v>
      </c>
      <c r="I67" s="73"/>
    </row>
    <row r="68" spans="1:12" s="33" customFormat="1" x14ac:dyDescent="0.25">
      <c r="A68" s="170" t="s">
        <v>25</v>
      </c>
      <c r="B68" s="171"/>
      <c r="C68" s="171"/>
      <c r="D68" s="144" t="s">
        <v>56</v>
      </c>
      <c r="E68" s="84">
        <v>1</v>
      </c>
      <c r="F68" s="75">
        <v>1</v>
      </c>
      <c r="G68" s="80"/>
      <c r="H68" s="76">
        <f t="shared" si="4"/>
        <v>0</v>
      </c>
      <c r="I68" s="73"/>
    </row>
    <row r="69" spans="1:12" s="33" customFormat="1" x14ac:dyDescent="0.25">
      <c r="A69" s="170" t="s">
        <v>39</v>
      </c>
      <c r="B69" s="171"/>
      <c r="C69" s="171"/>
      <c r="D69" s="144" t="s">
        <v>56</v>
      </c>
      <c r="E69" s="84">
        <v>2</v>
      </c>
      <c r="F69" s="75">
        <v>2</v>
      </c>
      <c r="G69" s="80"/>
      <c r="H69" s="76">
        <f t="shared" si="4"/>
        <v>0</v>
      </c>
      <c r="I69" s="73"/>
    </row>
    <row r="70" spans="1:12" s="33" customFormat="1" x14ac:dyDescent="0.25">
      <c r="A70" s="170" t="s">
        <v>167</v>
      </c>
      <c r="B70" s="171"/>
      <c r="C70" s="171"/>
      <c r="D70" s="144" t="s">
        <v>56</v>
      </c>
      <c r="E70" s="84">
        <v>1</v>
      </c>
      <c r="F70" s="75">
        <v>1</v>
      </c>
      <c r="G70" s="80"/>
      <c r="H70" s="76">
        <f t="shared" si="4"/>
        <v>0</v>
      </c>
      <c r="I70" s="73"/>
      <c r="J70" s="48"/>
      <c r="K70" s="48"/>
      <c r="L70" s="48"/>
    </row>
    <row r="71" spans="1:12" s="33" customFormat="1" x14ac:dyDescent="0.25">
      <c r="A71" s="170" t="s">
        <v>116</v>
      </c>
      <c r="B71" s="171"/>
      <c r="C71" s="171"/>
      <c r="D71" s="144" t="s">
        <v>43</v>
      </c>
      <c r="E71" s="84">
        <v>3</v>
      </c>
      <c r="F71" s="75">
        <v>3</v>
      </c>
      <c r="G71" s="80"/>
      <c r="H71" s="76">
        <f t="shared" si="4"/>
        <v>0</v>
      </c>
      <c r="I71" s="73"/>
    </row>
    <row r="72" spans="1:12" x14ac:dyDescent="0.25">
      <c r="A72" s="124" t="s">
        <v>150</v>
      </c>
      <c r="B72" s="125"/>
      <c r="C72" s="125"/>
      <c r="D72" s="144" t="s">
        <v>56</v>
      </c>
      <c r="E72" s="84">
        <v>2</v>
      </c>
      <c r="F72" s="121">
        <f t="shared" ref="F72" si="5">IF(G72="NE","0",E72)</f>
        <v>2</v>
      </c>
      <c r="G72" s="80"/>
      <c r="H72" s="122">
        <f t="shared" si="4"/>
        <v>0</v>
      </c>
      <c r="I72" s="123"/>
      <c r="J72" s="50"/>
    </row>
    <row r="73" spans="1:12" s="33" customFormat="1" x14ac:dyDescent="0.25">
      <c r="A73" s="167" t="s">
        <v>165</v>
      </c>
      <c r="B73" s="175"/>
      <c r="C73" s="175"/>
      <c r="D73" s="144" t="s">
        <v>57</v>
      </c>
      <c r="E73" s="84">
        <v>1</v>
      </c>
      <c r="F73" s="75">
        <v>1</v>
      </c>
      <c r="G73" s="80"/>
      <c r="H73" s="76">
        <f t="shared" si="4"/>
        <v>0</v>
      </c>
      <c r="I73" s="73"/>
    </row>
    <row r="74" spans="1:12" x14ac:dyDescent="0.25">
      <c r="A74" s="170" t="s">
        <v>63</v>
      </c>
      <c r="B74" s="171"/>
      <c r="C74" s="171"/>
      <c r="D74" s="144" t="s">
        <v>57</v>
      </c>
      <c r="E74" s="84">
        <v>1</v>
      </c>
      <c r="F74" s="75">
        <v>1</v>
      </c>
      <c r="G74" s="80"/>
      <c r="H74" s="76">
        <f t="shared" si="4"/>
        <v>0</v>
      </c>
      <c r="I74" s="73"/>
    </row>
    <row r="75" spans="1:12" x14ac:dyDescent="0.25">
      <c r="A75" s="184"/>
      <c r="B75" s="185"/>
      <c r="C75" s="185"/>
      <c r="D75" s="79"/>
      <c r="E75" s="89">
        <f>SUM(E60:E74)</f>
        <v>27</v>
      </c>
      <c r="F75" s="41">
        <f>SUM(F60:F74)</f>
        <v>27</v>
      </c>
      <c r="G75" s="61">
        <f>SUM(G60:G74)</f>
        <v>0</v>
      </c>
      <c r="H75" s="43">
        <f>SUM(H60:H74)</f>
        <v>0</v>
      </c>
      <c r="I75" s="73"/>
    </row>
    <row r="76" spans="1:12" x14ac:dyDescent="0.25">
      <c r="F76" s="149" t="s">
        <v>59</v>
      </c>
      <c r="G76" s="149"/>
      <c r="H76" s="150"/>
      <c r="I76" s="1">
        <f>F75</f>
        <v>27</v>
      </c>
      <c r="J76" s="50"/>
    </row>
    <row r="77" spans="1:12" x14ac:dyDescent="0.25">
      <c r="F77" s="145" t="s">
        <v>60</v>
      </c>
      <c r="G77" s="145"/>
      <c r="H77" s="146"/>
      <c r="I77" s="1">
        <f>H75</f>
        <v>0</v>
      </c>
      <c r="J77" s="50"/>
    </row>
    <row r="78" spans="1:12" ht="18.75" x14ac:dyDescent="0.25">
      <c r="F78" s="169" t="s">
        <v>99</v>
      </c>
      <c r="G78" s="169"/>
      <c r="H78" s="148"/>
      <c r="I78" s="63">
        <f>(I77*100)/I76</f>
        <v>0</v>
      </c>
      <c r="J78" s="50"/>
    </row>
    <row r="79" spans="1:12" s="140" customFormat="1" ht="18.75" x14ac:dyDescent="0.25">
      <c r="F79" s="138"/>
      <c r="G79" s="138"/>
      <c r="H79" s="138"/>
      <c r="I79" s="139"/>
      <c r="J79" s="77"/>
    </row>
    <row r="80" spans="1:12" s="140" customFormat="1" ht="18.75" x14ac:dyDescent="0.25">
      <c r="F80" s="138"/>
      <c r="G80" s="138"/>
      <c r="H80" s="138"/>
      <c r="I80" s="139"/>
      <c r="J80" s="77"/>
    </row>
    <row r="81" spans="1:10" s="140" customFormat="1" ht="18.75" x14ac:dyDescent="0.25">
      <c r="F81" s="138"/>
      <c r="G81" s="138"/>
      <c r="H81" s="138"/>
      <c r="I81" s="139"/>
      <c r="J81" s="77"/>
    </row>
    <row r="82" spans="1:10" s="140" customFormat="1" ht="18.75" x14ac:dyDescent="0.25">
      <c r="F82" s="138"/>
      <c r="G82" s="138"/>
      <c r="H82" s="138"/>
      <c r="I82" s="139"/>
      <c r="J82" s="77"/>
    </row>
    <row r="83" spans="1:10" x14ac:dyDescent="0.25">
      <c r="J83" s="50"/>
    </row>
    <row r="84" spans="1:10" ht="25.5" x14ac:dyDescent="0.35">
      <c r="A84" s="157" t="s">
        <v>20</v>
      </c>
      <c r="B84" s="158"/>
      <c r="C84" s="158"/>
      <c r="D84" s="158"/>
      <c r="E84" s="158"/>
      <c r="F84" s="158"/>
      <c r="G84" s="158"/>
      <c r="H84" s="158"/>
      <c r="I84" s="159"/>
    </row>
    <row r="85" spans="1:10" x14ac:dyDescent="0.25">
      <c r="A85" s="154" t="s">
        <v>17</v>
      </c>
      <c r="B85" s="155"/>
      <c r="C85" s="155"/>
      <c r="D85" s="156"/>
      <c r="E85" s="120"/>
      <c r="F85" s="155"/>
      <c r="G85" s="155"/>
      <c r="H85" s="155"/>
      <c r="I85" s="156"/>
    </row>
    <row r="86" spans="1:10" ht="38.25" x14ac:dyDescent="0.25">
      <c r="A86" s="154"/>
      <c r="B86" s="155"/>
      <c r="C86" s="155"/>
      <c r="D86" s="54" t="s">
        <v>26</v>
      </c>
      <c r="E86" s="83" t="s">
        <v>51</v>
      </c>
      <c r="F86" s="55" t="s">
        <v>113</v>
      </c>
      <c r="G86" s="56" t="s">
        <v>112</v>
      </c>
      <c r="H86" s="57" t="s">
        <v>52</v>
      </c>
      <c r="I86" s="58" t="s">
        <v>27</v>
      </c>
    </row>
    <row r="87" spans="1:10" x14ac:dyDescent="0.25">
      <c r="A87" s="170" t="s">
        <v>78</v>
      </c>
      <c r="B87" s="171"/>
      <c r="C87" s="171"/>
      <c r="D87" s="144" t="s">
        <v>43</v>
      </c>
      <c r="E87" s="84">
        <v>3</v>
      </c>
      <c r="F87" s="121">
        <v>3</v>
      </c>
      <c r="G87" s="80"/>
      <c r="H87" s="122">
        <f t="shared" ref="H87:H101" si="6">G87*E87</f>
        <v>0</v>
      </c>
      <c r="I87" s="123"/>
    </row>
    <row r="88" spans="1:10" s="33" customFormat="1" x14ac:dyDescent="0.25">
      <c r="A88" s="170" t="s">
        <v>47</v>
      </c>
      <c r="B88" s="171"/>
      <c r="C88" s="171"/>
      <c r="D88" s="144" t="s">
        <v>43</v>
      </c>
      <c r="E88" s="84">
        <v>3</v>
      </c>
      <c r="F88" s="121">
        <v>3</v>
      </c>
      <c r="G88" s="80"/>
      <c r="H88" s="122">
        <f t="shared" si="6"/>
        <v>0</v>
      </c>
      <c r="I88" s="123"/>
    </row>
    <row r="89" spans="1:10" s="33" customFormat="1" x14ac:dyDescent="0.25">
      <c r="A89" s="170" t="s">
        <v>50</v>
      </c>
      <c r="B89" s="171"/>
      <c r="C89" s="171"/>
      <c r="D89" s="144" t="s">
        <v>56</v>
      </c>
      <c r="E89" s="84">
        <v>1</v>
      </c>
      <c r="F89" s="121">
        <v>1</v>
      </c>
      <c r="G89" s="80"/>
      <c r="H89" s="122">
        <f t="shared" si="6"/>
        <v>0</v>
      </c>
      <c r="I89" s="123"/>
    </row>
    <row r="90" spans="1:10" s="33" customFormat="1" x14ac:dyDescent="0.25">
      <c r="A90" s="170" t="s">
        <v>62</v>
      </c>
      <c r="B90" s="171"/>
      <c r="C90" s="171"/>
      <c r="D90" s="144" t="s">
        <v>56</v>
      </c>
      <c r="E90" s="84">
        <v>1</v>
      </c>
      <c r="F90" s="121">
        <v>1</v>
      </c>
      <c r="G90" s="80"/>
      <c r="H90" s="122">
        <f t="shared" si="6"/>
        <v>0</v>
      </c>
      <c r="I90" s="123"/>
    </row>
    <row r="91" spans="1:10" s="33" customFormat="1" x14ac:dyDescent="0.25">
      <c r="A91" s="170" t="s">
        <v>104</v>
      </c>
      <c r="B91" s="171"/>
      <c r="C91" s="171"/>
      <c r="D91" s="144" t="s">
        <v>43</v>
      </c>
      <c r="E91" s="84">
        <v>2</v>
      </c>
      <c r="F91" s="121">
        <v>2</v>
      </c>
      <c r="G91" s="80"/>
      <c r="H91" s="122">
        <f t="shared" si="6"/>
        <v>0</v>
      </c>
      <c r="I91" s="123"/>
    </row>
    <row r="92" spans="1:10" s="33" customFormat="1" x14ac:dyDescent="0.25">
      <c r="A92" s="170" t="s">
        <v>45</v>
      </c>
      <c r="B92" s="171"/>
      <c r="C92" s="171"/>
      <c r="D92" s="144" t="s">
        <v>43</v>
      </c>
      <c r="E92" s="84">
        <v>2</v>
      </c>
      <c r="F92" s="121">
        <v>2</v>
      </c>
      <c r="G92" s="80"/>
      <c r="H92" s="122">
        <f t="shared" si="6"/>
        <v>0</v>
      </c>
      <c r="I92" s="123"/>
    </row>
    <row r="93" spans="1:10" s="33" customFormat="1" x14ac:dyDescent="0.25">
      <c r="A93" s="170" t="s">
        <v>54</v>
      </c>
      <c r="B93" s="171"/>
      <c r="C93" s="171"/>
      <c r="D93" s="144" t="s">
        <v>43</v>
      </c>
      <c r="E93" s="84">
        <v>3</v>
      </c>
      <c r="F93" s="121">
        <v>3</v>
      </c>
      <c r="G93" s="80"/>
      <c r="H93" s="122">
        <f t="shared" si="6"/>
        <v>0</v>
      </c>
      <c r="I93" s="123"/>
    </row>
    <row r="94" spans="1:10" s="33" customFormat="1" x14ac:dyDescent="0.25">
      <c r="A94" s="170" t="s">
        <v>38</v>
      </c>
      <c r="B94" s="171"/>
      <c r="C94" s="171"/>
      <c r="D94" s="144" t="s">
        <v>56</v>
      </c>
      <c r="E94" s="84">
        <v>1</v>
      </c>
      <c r="F94" s="121">
        <v>1</v>
      </c>
      <c r="G94" s="80"/>
      <c r="H94" s="122">
        <f t="shared" si="6"/>
        <v>0</v>
      </c>
      <c r="I94" s="123"/>
    </row>
    <row r="95" spans="1:10" s="33" customFormat="1" x14ac:dyDescent="0.25">
      <c r="A95" s="170" t="s">
        <v>25</v>
      </c>
      <c r="B95" s="171"/>
      <c r="C95" s="171"/>
      <c r="D95" s="144" t="s">
        <v>56</v>
      </c>
      <c r="E95" s="84">
        <v>1</v>
      </c>
      <c r="F95" s="121">
        <v>1</v>
      </c>
      <c r="G95" s="80"/>
      <c r="H95" s="122">
        <f t="shared" si="6"/>
        <v>0</v>
      </c>
      <c r="I95" s="123"/>
    </row>
    <row r="96" spans="1:10" s="33" customFormat="1" x14ac:dyDescent="0.25">
      <c r="A96" s="170" t="s">
        <v>39</v>
      </c>
      <c r="B96" s="171"/>
      <c r="C96" s="171"/>
      <c r="D96" s="144" t="s">
        <v>56</v>
      </c>
      <c r="E96" s="84">
        <v>2</v>
      </c>
      <c r="F96" s="121">
        <v>2</v>
      </c>
      <c r="G96" s="80"/>
      <c r="H96" s="122">
        <f t="shared" si="6"/>
        <v>0</v>
      </c>
      <c r="I96" s="123"/>
    </row>
    <row r="97" spans="1:12" s="33" customFormat="1" x14ac:dyDescent="0.25">
      <c r="A97" s="170" t="s">
        <v>167</v>
      </c>
      <c r="B97" s="171"/>
      <c r="C97" s="171"/>
      <c r="D97" s="144" t="s">
        <v>56</v>
      </c>
      <c r="E97" s="84">
        <v>1</v>
      </c>
      <c r="F97" s="121">
        <v>1</v>
      </c>
      <c r="G97" s="80"/>
      <c r="H97" s="122">
        <f t="shared" si="6"/>
        <v>0</v>
      </c>
      <c r="I97" s="123"/>
      <c r="J97" s="48"/>
      <c r="K97" s="48"/>
      <c r="L97" s="48"/>
    </row>
    <row r="98" spans="1:12" s="33" customFormat="1" x14ac:dyDescent="0.25">
      <c r="A98" s="170" t="s">
        <v>116</v>
      </c>
      <c r="B98" s="171"/>
      <c r="C98" s="171"/>
      <c r="D98" s="144" t="s">
        <v>43</v>
      </c>
      <c r="E98" s="84">
        <v>3</v>
      </c>
      <c r="F98" s="121">
        <v>3</v>
      </c>
      <c r="G98" s="80"/>
      <c r="H98" s="122">
        <f t="shared" si="6"/>
        <v>0</v>
      </c>
      <c r="I98" s="123"/>
    </row>
    <row r="99" spans="1:12" x14ac:dyDescent="0.25">
      <c r="A99" s="124" t="s">
        <v>150</v>
      </c>
      <c r="B99" s="125"/>
      <c r="C99" s="125"/>
      <c r="D99" s="144" t="s">
        <v>56</v>
      </c>
      <c r="E99" s="84">
        <v>2</v>
      </c>
      <c r="F99" s="121">
        <f t="shared" ref="F99" si="7">IF(G99="NE","0",E99)</f>
        <v>2</v>
      </c>
      <c r="G99" s="80"/>
      <c r="H99" s="122">
        <f t="shared" si="6"/>
        <v>0</v>
      </c>
      <c r="I99" s="123"/>
      <c r="J99" s="50"/>
    </row>
    <row r="100" spans="1:12" s="33" customFormat="1" x14ac:dyDescent="0.25">
      <c r="A100" s="167" t="s">
        <v>165</v>
      </c>
      <c r="B100" s="175"/>
      <c r="C100" s="175"/>
      <c r="D100" s="144" t="s">
        <v>57</v>
      </c>
      <c r="E100" s="84">
        <v>1</v>
      </c>
      <c r="F100" s="121">
        <v>1</v>
      </c>
      <c r="G100" s="80"/>
      <c r="H100" s="122">
        <f t="shared" si="6"/>
        <v>0</v>
      </c>
      <c r="I100" s="123"/>
    </row>
    <row r="101" spans="1:12" x14ac:dyDescent="0.25">
      <c r="A101" s="170" t="s">
        <v>63</v>
      </c>
      <c r="B101" s="171"/>
      <c r="C101" s="171"/>
      <c r="D101" s="144" t="s">
        <v>57</v>
      </c>
      <c r="E101" s="84">
        <v>1</v>
      </c>
      <c r="F101" s="121">
        <v>1</v>
      </c>
      <c r="G101" s="80"/>
      <c r="H101" s="122">
        <f t="shared" si="6"/>
        <v>0</v>
      </c>
      <c r="I101" s="123"/>
    </row>
    <row r="102" spans="1:12" x14ac:dyDescent="0.25">
      <c r="A102" s="184"/>
      <c r="B102" s="185"/>
      <c r="C102" s="185"/>
      <c r="D102" s="125"/>
      <c r="E102" s="89">
        <f>SUM(E87:E101)</f>
        <v>27</v>
      </c>
      <c r="F102" s="41">
        <f>SUM(F87:F101)</f>
        <v>27</v>
      </c>
      <c r="G102" s="61">
        <f>SUM(G87:G101)</f>
        <v>0</v>
      </c>
      <c r="H102" s="43">
        <f>SUM(H87:H101)</f>
        <v>0</v>
      </c>
      <c r="I102" s="123"/>
    </row>
    <row r="103" spans="1:12" x14ac:dyDescent="0.25">
      <c r="F103" s="149" t="s">
        <v>59</v>
      </c>
      <c r="G103" s="149"/>
      <c r="H103" s="150"/>
      <c r="I103" s="1">
        <f>F102</f>
        <v>27</v>
      </c>
      <c r="J103" s="50"/>
    </row>
    <row r="104" spans="1:12" x14ac:dyDescent="0.25">
      <c r="F104" s="145" t="s">
        <v>60</v>
      </c>
      <c r="G104" s="145"/>
      <c r="H104" s="146"/>
      <c r="I104" s="1">
        <f>H102</f>
        <v>0</v>
      </c>
      <c r="J104" s="50"/>
    </row>
    <row r="105" spans="1:12" ht="18.75" x14ac:dyDescent="0.25">
      <c r="F105" s="169" t="s">
        <v>99</v>
      </c>
      <c r="G105" s="169"/>
      <c r="H105" s="148"/>
      <c r="I105" s="63">
        <f>(I104*100)/I103</f>
        <v>0</v>
      </c>
      <c r="J105" s="50"/>
    </row>
    <row r="106" spans="1:12" ht="15.75" customHeight="1" thickBot="1" x14ac:dyDescent="0.3">
      <c r="F106" s="72"/>
      <c r="G106" s="72"/>
      <c r="H106" s="86"/>
      <c r="I106" s="34"/>
      <c r="J106" s="50"/>
    </row>
    <row r="107" spans="1:12" s="37" customFormat="1" ht="15" customHeight="1" x14ac:dyDescent="0.25">
      <c r="A107" s="36"/>
      <c r="B107" s="36"/>
      <c r="C107" s="36"/>
      <c r="D107" s="36"/>
      <c r="E107" s="46" t="s">
        <v>79</v>
      </c>
      <c r="F107" s="46"/>
      <c r="G107" s="36"/>
      <c r="H107" s="36"/>
      <c r="I107" s="160">
        <f>AVERAGE(I105,I78,I55,I31)</f>
        <v>0</v>
      </c>
      <c r="J107" s="53"/>
    </row>
    <row r="108" spans="1:12" s="37" customFormat="1" ht="15" customHeight="1" thickBot="1" x14ac:dyDescent="0.3">
      <c r="A108" s="36"/>
      <c r="B108" s="36"/>
      <c r="C108" s="36"/>
      <c r="D108" s="36"/>
      <c r="E108" s="36" t="s">
        <v>64</v>
      </c>
      <c r="F108" s="36"/>
      <c r="G108" s="36"/>
      <c r="H108" s="36"/>
      <c r="I108" s="161"/>
      <c r="J108" s="53"/>
    </row>
    <row r="109" spans="1:12" x14ac:dyDescent="0.25">
      <c r="J109" s="50"/>
    </row>
    <row r="110" spans="1:12" x14ac:dyDescent="0.25">
      <c r="A110" s="4" t="s">
        <v>11</v>
      </c>
      <c r="B110" s="5"/>
      <c r="C110" s="5"/>
      <c r="D110" s="6"/>
      <c r="E110" s="5"/>
      <c r="F110" s="4" t="s">
        <v>12</v>
      </c>
      <c r="G110" s="5"/>
      <c r="H110" s="5"/>
      <c r="I110" s="6"/>
      <c r="J110" s="50"/>
    </row>
    <row r="111" spans="1:12" x14ac:dyDescent="0.25">
      <c r="A111" s="7" t="s">
        <v>13</v>
      </c>
      <c r="B111" s="8"/>
      <c r="C111" s="8"/>
      <c r="D111" s="9"/>
      <c r="E111" s="8"/>
      <c r="F111" s="7"/>
      <c r="G111" s="8"/>
      <c r="H111" s="8"/>
      <c r="I111" s="9"/>
      <c r="J111" s="50"/>
    </row>
    <row r="112" spans="1:12" x14ac:dyDescent="0.25">
      <c r="A112" s="7"/>
      <c r="B112" s="8"/>
      <c r="C112" s="8"/>
      <c r="D112" s="9"/>
      <c r="E112" s="8"/>
      <c r="F112" s="7"/>
      <c r="G112" s="8"/>
      <c r="H112" s="8"/>
      <c r="I112" s="9"/>
      <c r="J112" s="50"/>
    </row>
    <row r="113" spans="1:10" x14ac:dyDescent="0.25">
      <c r="A113" s="7"/>
      <c r="B113" s="8"/>
      <c r="C113" s="8"/>
      <c r="D113" s="9"/>
      <c r="E113" s="8"/>
      <c r="F113" s="7"/>
      <c r="G113" s="8"/>
      <c r="H113" s="8"/>
      <c r="I113" s="9"/>
      <c r="J113" s="50"/>
    </row>
    <row r="114" spans="1:10" x14ac:dyDescent="0.25">
      <c r="A114" s="10"/>
      <c r="B114" s="11"/>
      <c r="C114" s="11"/>
      <c r="D114" s="12"/>
      <c r="E114" s="11"/>
      <c r="F114" s="10"/>
      <c r="G114" s="11"/>
      <c r="H114" s="11"/>
      <c r="I114" s="12"/>
      <c r="J114" s="50"/>
    </row>
    <row r="115" spans="1:10" x14ac:dyDescent="0.25">
      <c r="A115" s="13"/>
      <c r="B115" s="13"/>
      <c r="C115" s="14"/>
      <c r="D115" s="14"/>
      <c r="E115" s="14"/>
      <c r="F115" s="15"/>
      <c r="G115" s="14"/>
      <c r="H115" s="16" t="s">
        <v>14</v>
      </c>
      <c r="I115" s="14"/>
      <c r="J115" s="50"/>
    </row>
    <row r="150" spans="1:9" ht="25.5" x14ac:dyDescent="0.35">
      <c r="A150" s="151" t="s">
        <v>29</v>
      </c>
      <c r="B150" s="152"/>
      <c r="C150" s="152"/>
      <c r="D150" s="152"/>
      <c r="E150" s="152"/>
      <c r="F150" s="152"/>
      <c r="G150" s="152"/>
      <c r="H150" s="152"/>
      <c r="I150" s="153"/>
    </row>
    <row r="151" spans="1:9" x14ac:dyDescent="0.25">
      <c r="A151" s="154" t="s">
        <v>17</v>
      </c>
      <c r="B151" s="155"/>
      <c r="C151" s="155"/>
      <c r="D151" s="156"/>
      <c r="E151" s="154"/>
      <c r="F151" s="155"/>
      <c r="G151" s="155"/>
      <c r="H151" s="155"/>
      <c r="I151" s="156"/>
    </row>
    <row r="152" spans="1:9" x14ac:dyDescent="0.25">
      <c r="A152" s="154"/>
      <c r="B152" s="155"/>
      <c r="C152" s="155"/>
      <c r="D152" s="17" t="s">
        <v>26</v>
      </c>
      <c r="E152" s="19" t="s">
        <v>51</v>
      </c>
      <c r="F152" s="19"/>
      <c r="G152" s="20" t="s">
        <v>53</v>
      </c>
      <c r="H152" s="17" t="s">
        <v>52</v>
      </c>
      <c r="I152" s="18" t="s">
        <v>27</v>
      </c>
    </row>
    <row r="153" spans="1:9" x14ac:dyDescent="0.25">
      <c r="A153" s="182" t="s">
        <v>78</v>
      </c>
      <c r="B153" s="183"/>
      <c r="C153" s="183"/>
      <c r="D153" s="28" t="s">
        <v>43</v>
      </c>
      <c r="E153" s="21">
        <v>3</v>
      </c>
      <c r="F153" s="21"/>
      <c r="G153" s="21"/>
      <c r="H153" s="21">
        <f t="shared" ref="H153:H166" si="8">G153*E153</f>
        <v>0</v>
      </c>
      <c r="I153" s="22"/>
    </row>
    <row r="154" spans="1:9" x14ac:dyDescent="0.25">
      <c r="A154" s="176" t="s">
        <v>47</v>
      </c>
      <c r="B154" s="177"/>
      <c r="C154" s="177"/>
      <c r="D154" s="26" t="s">
        <v>43</v>
      </c>
      <c r="E154" s="23">
        <v>2</v>
      </c>
      <c r="F154" s="23"/>
      <c r="G154" s="23"/>
      <c r="H154" s="23">
        <f t="shared" si="8"/>
        <v>0</v>
      </c>
      <c r="I154" s="25"/>
    </row>
    <row r="155" spans="1:9" x14ac:dyDescent="0.25">
      <c r="A155" s="176" t="s">
        <v>50</v>
      </c>
      <c r="B155" s="177"/>
      <c r="C155" s="177"/>
      <c r="D155" s="24" t="s">
        <v>43</v>
      </c>
      <c r="E155" s="23">
        <v>1</v>
      </c>
      <c r="F155" s="23"/>
      <c r="G155" s="23"/>
      <c r="H155" s="23">
        <f t="shared" si="8"/>
        <v>0</v>
      </c>
      <c r="I155" s="25"/>
    </row>
    <row r="156" spans="1:9" x14ac:dyDescent="0.25">
      <c r="A156" s="176" t="s">
        <v>62</v>
      </c>
      <c r="B156" s="177"/>
      <c r="C156" s="177"/>
      <c r="D156" s="24" t="s">
        <v>43</v>
      </c>
      <c r="E156" s="23">
        <v>1</v>
      </c>
      <c r="F156" s="23"/>
      <c r="G156" s="23"/>
      <c r="H156" s="23">
        <f t="shared" si="8"/>
        <v>0</v>
      </c>
      <c r="I156" s="25"/>
    </row>
    <row r="157" spans="1:9" x14ac:dyDescent="0.25">
      <c r="A157" s="176" t="s">
        <v>104</v>
      </c>
      <c r="B157" s="177"/>
      <c r="C157" s="177"/>
      <c r="D157" s="26" t="s">
        <v>43</v>
      </c>
      <c r="E157" s="23">
        <v>2</v>
      </c>
      <c r="F157" s="23"/>
      <c r="G157" s="23"/>
      <c r="H157" s="23">
        <f t="shared" si="8"/>
        <v>0</v>
      </c>
      <c r="I157" s="25"/>
    </row>
    <row r="158" spans="1:9" x14ac:dyDescent="0.25">
      <c r="A158" s="176" t="s">
        <v>45</v>
      </c>
      <c r="B158" s="177"/>
      <c r="C158" s="177"/>
      <c r="D158" s="26" t="s">
        <v>43</v>
      </c>
      <c r="E158" s="23">
        <v>3</v>
      </c>
      <c r="F158" s="23"/>
      <c r="G158" s="23"/>
      <c r="H158" s="23">
        <f t="shared" si="8"/>
        <v>0</v>
      </c>
      <c r="I158" s="25"/>
    </row>
    <row r="159" spans="1:9" x14ac:dyDescent="0.25">
      <c r="A159" s="176" t="s">
        <v>54</v>
      </c>
      <c r="B159" s="177"/>
      <c r="C159" s="177"/>
      <c r="D159" s="26" t="s">
        <v>43</v>
      </c>
      <c r="E159" s="23">
        <v>1</v>
      </c>
      <c r="F159" s="23"/>
      <c r="G159" s="23"/>
      <c r="H159" s="23">
        <f t="shared" si="8"/>
        <v>0</v>
      </c>
      <c r="I159" s="25"/>
    </row>
    <row r="160" spans="1:9" x14ac:dyDescent="0.25">
      <c r="A160" s="176" t="s">
        <v>38</v>
      </c>
      <c r="B160" s="177"/>
      <c r="C160" s="177"/>
      <c r="D160" s="26" t="s">
        <v>56</v>
      </c>
      <c r="E160" s="23">
        <v>1</v>
      </c>
      <c r="F160" s="23"/>
      <c r="G160" s="23"/>
      <c r="H160" s="23">
        <f t="shared" si="8"/>
        <v>0</v>
      </c>
      <c r="I160" s="25"/>
    </row>
    <row r="161" spans="1:12" x14ac:dyDescent="0.25">
      <c r="A161" s="176" t="s">
        <v>25</v>
      </c>
      <c r="B161" s="177"/>
      <c r="C161" s="177"/>
      <c r="D161" s="26" t="s">
        <v>56</v>
      </c>
      <c r="E161" s="23">
        <v>1</v>
      </c>
      <c r="F161" s="23"/>
      <c r="G161" s="23"/>
      <c r="H161" s="23">
        <f t="shared" si="8"/>
        <v>0</v>
      </c>
      <c r="I161" s="25"/>
    </row>
    <row r="162" spans="1:12" x14ac:dyDescent="0.25">
      <c r="A162" s="176" t="s">
        <v>39</v>
      </c>
      <c r="B162" s="177"/>
      <c r="C162" s="177"/>
      <c r="D162" s="26" t="s">
        <v>56</v>
      </c>
      <c r="E162" s="23">
        <v>2</v>
      </c>
      <c r="F162" s="23"/>
      <c r="G162" s="23"/>
      <c r="H162" s="23">
        <f t="shared" si="8"/>
        <v>0</v>
      </c>
      <c r="I162" s="25"/>
    </row>
    <row r="163" spans="1:12" x14ac:dyDescent="0.25">
      <c r="A163" s="176" t="s">
        <v>40</v>
      </c>
      <c r="B163" s="177"/>
      <c r="C163" s="177"/>
      <c r="D163" s="26" t="s">
        <v>56</v>
      </c>
      <c r="E163" s="23">
        <v>1</v>
      </c>
      <c r="F163" s="23"/>
      <c r="G163" s="23"/>
      <c r="H163" s="23">
        <f t="shared" si="8"/>
        <v>0</v>
      </c>
      <c r="I163" s="25"/>
      <c r="J163" s="14"/>
      <c r="K163" s="14"/>
      <c r="L163" s="14"/>
    </row>
    <row r="164" spans="1:12" x14ac:dyDescent="0.25">
      <c r="A164" s="176" t="s">
        <v>116</v>
      </c>
      <c r="B164" s="177"/>
      <c r="C164" s="177"/>
      <c r="D164" s="26" t="s">
        <v>43</v>
      </c>
      <c r="E164" s="23">
        <v>2</v>
      </c>
      <c r="F164" s="23"/>
      <c r="G164" s="23"/>
      <c r="H164" s="23">
        <f t="shared" si="8"/>
        <v>0</v>
      </c>
      <c r="I164" s="25"/>
    </row>
    <row r="165" spans="1:12" x14ac:dyDescent="0.25">
      <c r="A165" s="176" t="s">
        <v>55</v>
      </c>
      <c r="B165" s="177"/>
      <c r="C165" s="177"/>
      <c r="D165" s="29" t="s">
        <v>57</v>
      </c>
      <c r="E165" s="23">
        <v>1</v>
      </c>
      <c r="F165" s="23"/>
      <c r="G165" s="23"/>
      <c r="H165" s="23">
        <f t="shared" si="8"/>
        <v>0</v>
      </c>
      <c r="I165" s="25"/>
    </row>
    <row r="166" spans="1:12" x14ac:dyDescent="0.25">
      <c r="A166" s="180" t="s">
        <v>63</v>
      </c>
      <c r="B166" s="181"/>
      <c r="C166" s="181"/>
      <c r="D166" s="45" t="s">
        <v>57</v>
      </c>
      <c r="E166" s="39">
        <v>1</v>
      </c>
      <c r="F166" s="39"/>
      <c r="G166" s="39"/>
      <c r="H166" s="39">
        <f t="shared" si="8"/>
        <v>0</v>
      </c>
      <c r="I166" s="40"/>
    </row>
    <row r="167" spans="1:12" x14ac:dyDescent="0.25">
      <c r="A167" s="44"/>
      <c r="B167" s="41"/>
      <c r="C167" s="41"/>
      <c r="D167" s="42"/>
      <c r="E167" s="41">
        <f>SUM(E153:E166)</f>
        <v>22</v>
      </c>
      <c r="F167" s="41"/>
      <c r="G167" s="41">
        <f>SUM(G153:G166)</f>
        <v>0</v>
      </c>
      <c r="H167" s="41">
        <f>SUM(H153:H166)</f>
        <v>0</v>
      </c>
      <c r="I167" s="43"/>
    </row>
    <row r="168" spans="1:12" x14ac:dyDescent="0.25">
      <c r="E168" s="149" t="s">
        <v>59</v>
      </c>
      <c r="F168" s="149"/>
      <c r="G168" s="149"/>
      <c r="H168" s="150"/>
      <c r="I168" s="1">
        <f>E167</f>
        <v>22</v>
      </c>
    </row>
    <row r="169" spans="1:12" x14ac:dyDescent="0.25">
      <c r="E169" s="145" t="s">
        <v>60</v>
      </c>
      <c r="F169" s="145"/>
      <c r="G169" s="145"/>
      <c r="H169" s="146"/>
      <c r="I169" s="1">
        <f>H167</f>
        <v>0</v>
      </c>
    </row>
    <row r="170" spans="1:12" x14ac:dyDescent="0.25">
      <c r="E170" s="169" t="s">
        <v>99</v>
      </c>
      <c r="F170" s="169"/>
      <c r="G170" s="169"/>
      <c r="H170" s="148"/>
      <c r="I170" s="1">
        <f>(I169*100)/I168</f>
        <v>0</v>
      </c>
    </row>
    <row r="171" spans="1:12" x14ac:dyDescent="0.25">
      <c r="E171" s="31"/>
      <c r="F171" s="72"/>
      <c r="G171" s="31"/>
      <c r="H171" s="30"/>
      <c r="I171" s="34"/>
    </row>
    <row r="172" spans="1:12" s="37" customFormat="1" ht="15" customHeight="1" x14ac:dyDescent="0.25">
      <c r="A172" s="36"/>
      <c r="B172" s="36"/>
      <c r="C172" s="36"/>
      <c r="D172" s="36"/>
      <c r="E172" s="46" t="s">
        <v>79</v>
      </c>
      <c r="F172" s="46"/>
      <c r="G172" s="36"/>
      <c r="H172" s="36"/>
      <c r="I172" s="178" t="e">
        <f>AVERAGE(#REF!)</f>
        <v>#REF!</v>
      </c>
    </row>
    <row r="173" spans="1:12" s="37" customFormat="1" ht="15" customHeight="1" x14ac:dyDescent="0.25">
      <c r="A173" s="36"/>
      <c r="B173" s="36"/>
      <c r="C173" s="36"/>
      <c r="D173" s="36"/>
      <c r="E173" s="36" t="s">
        <v>64</v>
      </c>
      <c r="F173" s="36"/>
      <c r="G173" s="36"/>
      <c r="H173" s="36"/>
      <c r="I173" s="179"/>
      <c r="J173" s="38" t="s">
        <v>72</v>
      </c>
    </row>
    <row r="175" spans="1:12" x14ac:dyDescent="0.25">
      <c r="A175" s="4" t="s">
        <v>11</v>
      </c>
      <c r="B175" s="5"/>
      <c r="C175" s="5"/>
      <c r="D175" s="6"/>
      <c r="E175" s="4" t="s">
        <v>12</v>
      </c>
      <c r="F175" s="5"/>
      <c r="G175" s="5"/>
      <c r="H175" s="5"/>
      <c r="I175" s="6"/>
    </row>
    <row r="176" spans="1:12" x14ac:dyDescent="0.25">
      <c r="A176" s="7" t="s">
        <v>13</v>
      </c>
      <c r="B176" s="8"/>
      <c r="C176" s="8"/>
      <c r="D176" s="9"/>
      <c r="E176" s="7"/>
      <c r="F176" s="8"/>
      <c r="G176" s="8"/>
      <c r="H176" s="8"/>
      <c r="I176" s="9"/>
    </row>
    <row r="177" spans="1:9" x14ac:dyDescent="0.25">
      <c r="A177" s="7"/>
      <c r="B177" s="8"/>
      <c r="C177" s="8"/>
      <c r="D177" s="9"/>
      <c r="E177" s="7"/>
      <c r="F177" s="8"/>
      <c r="G177" s="8"/>
      <c r="H177" s="8"/>
      <c r="I177" s="9"/>
    </row>
    <row r="178" spans="1:9" x14ac:dyDescent="0.25">
      <c r="A178" s="7"/>
      <c r="B178" s="8"/>
      <c r="C178" s="8"/>
      <c r="D178" s="9"/>
      <c r="E178" s="7"/>
      <c r="F178" s="8"/>
      <c r="G178" s="8"/>
      <c r="H178" s="8"/>
      <c r="I178" s="9"/>
    </row>
    <row r="179" spans="1:9" x14ac:dyDescent="0.25">
      <c r="A179" s="10"/>
      <c r="B179" s="11"/>
      <c r="C179" s="11"/>
      <c r="D179" s="12"/>
      <c r="E179" s="10"/>
      <c r="F179" s="11"/>
      <c r="G179" s="11"/>
      <c r="H179" s="11"/>
      <c r="I179" s="12"/>
    </row>
    <row r="180" spans="1:9" x14ac:dyDescent="0.25">
      <c r="A180" s="13"/>
      <c r="B180" s="13"/>
      <c r="C180" s="14"/>
      <c r="D180" s="14"/>
      <c r="E180" s="15"/>
      <c r="F180" s="15"/>
      <c r="G180" s="14"/>
      <c r="H180" s="16" t="s">
        <v>14</v>
      </c>
      <c r="I180" s="14"/>
    </row>
  </sheetData>
  <mergeCells count="122">
    <mergeCell ref="A18:C18"/>
    <mergeCell ref="A25:C25"/>
    <mergeCell ref="A10:I10"/>
    <mergeCell ref="A11:D11"/>
    <mergeCell ref="F11:I11"/>
    <mergeCell ref="A12:C12"/>
    <mergeCell ref="A13:C13"/>
    <mergeCell ref="A14:C14"/>
    <mergeCell ref="A15:C15"/>
    <mergeCell ref="A16:C16"/>
    <mergeCell ref="A17:C17"/>
    <mergeCell ref="A1:I2"/>
    <mergeCell ref="A3:I3"/>
    <mergeCell ref="A4:C4"/>
    <mergeCell ref="A5:C5"/>
    <mergeCell ref="D5:I5"/>
    <mergeCell ref="G4:H4"/>
    <mergeCell ref="A6:C6"/>
    <mergeCell ref="D6:I6"/>
    <mergeCell ref="A7:C7"/>
    <mergeCell ref="D7:I7"/>
    <mergeCell ref="I107:I108"/>
    <mergeCell ref="A41:C41"/>
    <mergeCell ref="A42:C42"/>
    <mergeCell ref="A43:C43"/>
    <mergeCell ref="A44:C44"/>
    <mergeCell ref="A45:C45"/>
    <mergeCell ref="A46:C46"/>
    <mergeCell ref="A47:C47"/>
    <mergeCell ref="A48:C48"/>
    <mergeCell ref="A60:C60"/>
    <mergeCell ref="A61:C61"/>
    <mergeCell ref="A62:C62"/>
    <mergeCell ref="A63:C63"/>
    <mergeCell ref="A64:C64"/>
    <mergeCell ref="A73:C73"/>
    <mergeCell ref="A74:C74"/>
    <mergeCell ref="A75:C75"/>
    <mergeCell ref="F76:H76"/>
    <mergeCell ref="F77:H77"/>
    <mergeCell ref="F78:H78"/>
    <mergeCell ref="A84:I84"/>
    <mergeCell ref="A85:D85"/>
    <mergeCell ref="F85:I85"/>
    <mergeCell ref="A86:C86"/>
    <mergeCell ref="E169:H169"/>
    <mergeCell ref="E170:H170"/>
    <mergeCell ref="I172:I173"/>
    <mergeCell ref="A161:C161"/>
    <mergeCell ref="A162:C162"/>
    <mergeCell ref="A163:C163"/>
    <mergeCell ref="A164:C164"/>
    <mergeCell ref="A165:C165"/>
    <mergeCell ref="A159:C159"/>
    <mergeCell ref="A160:C160"/>
    <mergeCell ref="A152:C152"/>
    <mergeCell ref="A153:C153"/>
    <mergeCell ref="A154:C154"/>
    <mergeCell ref="A155:C155"/>
    <mergeCell ref="A156:C156"/>
    <mergeCell ref="A166:C166"/>
    <mergeCell ref="E168:H168"/>
    <mergeCell ref="A151:D151"/>
    <mergeCell ref="E151:I151"/>
    <mergeCell ref="A150:I150"/>
    <mergeCell ref="A157:C157"/>
    <mergeCell ref="A158:C158"/>
    <mergeCell ref="A59:C59"/>
    <mergeCell ref="F29:H29"/>
    <mergeCell ref="F30:H30"/>
    <mergeCell ref="F31:H31"/>
    <mergeCell ref="A93:C93"/>
    <mergeCell ref="A94:C94"/>
    <mergeCell ref="A95:C95"/>
    <mergeCell ref="A96:C96"/>
    <mergeCell ref="A97:C97"/>
    <mergeCell ref="A98:C98"/>
    <mergeCell ref="A57:I57"/>
    <mergeCell ref="A58:D58"/>
    <mergeCell ref="A65:C65"/>
    <mergeCell ref="A71:C71"/>
    <mergeCell ref="A67:C67"/>
    <mergeCell ref="A68:C68"/>
    <mergeCell ref="A69:C69"/>
    <mergeCell ref="A70:C70"/>
    <mergeCell ref="A66:C66"/>
    <mergeCell ref="F58:I58"/>
    <mergeCell ref="A36:C36"/>
    <mergeCell ref="A37:C37"/>
    <mergeCell ref="A38:C38"/>
    <mergeCell ref="A39:C39"/>
    <mergeCell ref="A40:C40"/>
    <mergeCell ref="A19:C19"/>
    <mergeCell ref="A20:C20"/>
    <mergeCell ref="A21:C21"/>
    <mergeCell ref="A22:C22"/>
    <mergeCell ref="A23:C23"/>
    <mergeCell ref="A24:C24"/>
    <mergeCell ref="A26:C26"/>
    <mergeCell ref="A27:C27"/>
    <mergeCell ref="A28:C28"/>
    <mergeCell ref="A34:I34"/>
    <mergeCell ref="A35:D35"/>
    <mergeCell ref="F35:I35"/>
    <mergeCell ref="A50:C50"/>
    <mergeCell ref="A51:C51"/>
    <mergeCell ref="A52:C52"/>
    <mergeCell ref="F53:H53"/>
    <mergeCell ref="F54:H54"/>
    <mergeCell ref="F55:H55"/>
    <mergeCell ref="F103:H103"/>
    <mergeCell ref="F104:H104"/>
    <mergeCell ref="F105:H105"/>
    <mergeCell ref="A100:C100"/>
    <mergeCell ref="A101:C101"/>
    <mergeCell ref="A102:C102"/>
    <mergeCell ref="A87:C87"/>
    <mergeCell ref="A88:C88"/>
    <mergeCell ref="A89:C89"/>
    <mergeCell ref="A90:C90"/>
    <mergeCell ref="A91:C91"/>
    <mergeCell ref="A92:C92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headerFooter>
    <oddHeader>&amp;CANNEXE 9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L157"/>
  <sheetViews>
    <sheetView topLeftCell="A136" zoomScale="70" zoomScaleNormal="70" workbookViewId="0">
      <selection activeCell="L37" sqref="L37"/>
    </sheetView>
  </sheetViews>
  <sheetFormatPr baseColWidth="10" defaultRowHeight="15" x14ac:dyDescent="0.25"/>
  <cols>
    <col min="1" max="2" width="11.42578125" customWidth="1"/>
    <col min="3" max="3" width="24.28515625" customWidth="1"/>
    <col min="4" max="4" width="18.5703125" customWidth="1"/>
    <col min="5" max="5" width="8.5703125" customWidth="1"/>
    <col min="6" max="6" width="11.140625" customWidth="1"/>
    <col min="7" max="8" width="8.5703125" customWidth="1"/>
    <col min="9" max="9" width="30.85546875" customWidth="1"/>
  </cols>
  <sheetData>
    <row r="1" spans="1:9" x14ac:dyDescent="0.25">
      <c r="A1" s="162" t="s">
        <v>7</v>
      </c>
      <c r="B1" s="163"/>
      <c r="C1" s="163"/>
      <c r="D1" s="163"/>
      <c r="E1" s="163"/>
      <c r="F1" s="163"/>
      <c r="G1" s="163"/>
      <c r="H1" s="163"/>
      <c r="I1" s="163"/>
    </row>
    <row r="2" spans="1:9" x14ac:dyDescent="0.25">
      <c r="A2" s="164"/>
      <c r="B2" s="164"/>
      <c r="C2" s="164"/>
      <c r="D2" s="164"/>
      <c r="E2" s="164"/>
      <c r="F2" s="164"/>
      <c r="G2" s="164"/>
      <c r="H2" s="164"/>
      <c r="I2" s="164"/>
    </row>
    <row r="3" spans="1:9" ht="25.5" x14ac:dyDescent="0.35">
      <c r="A3" s="151" t="s">
        <v>28</v>
      </c>
      <c r="B3" s="152"/>
      <c r="C3" s="152"/>
      <c r="D3" s="152"/>
      <c r="E3" s="152"/>
      <c r="F3" s="152"/>
      <c r="G3" s="152"/>
      <c r="H3" s="152"/>
      <c r="I3" s="153"/>
    </row>
    <row r="4" spans="1:9" x14ac:dyDescent="0.25">
      <c r="A4" s="165" t="s">
        <v>6</v>
      </c>
      <c r="B4" s="165"/>
      <c r="C4" s="165"/>
      <c r="D4" s="2" t="s">
        <v>0</v>
      </c>
      <c r="E4" s="3" t="s">
        <v>2</v>
      </c>
      <c r="F4" s="74"/>
      <c r="G4" s="167" t="s">
        <v>1</v>
      </c>
      <c r="H4" s="168"/>
      <c r="I4" s="1"/>
    </row>
    <row r="5" spans="1:9" ht="18" customHeight="1" x14ac:dyDescent="0.25">
      <c r="A5" s="165" t="s">
        <v>5</v>
      </c>
      <c r="B5" s="165"/>
      <c r="C5" s="165"/>
      <c r="D5" s="166"/>
      <c r="E5" s="166"/>
      <c r="F5" s="166"/>
      <c r="G5" s="166"/>
      <c r="H5" s="166"/>
      <c r="I5" s="166"/>
    </row>
    <row r="6" spans="1:9" ht="18" customHeight="1" x14ac:dyDescent="0.25">
      <c r="A6" s="165" t="s">
        <v>4</v>
      </c>
      <c r="B6" s="165"/>
      <c r="C6" s="165"/>
      <c r="D6" s="166"/>
      <c r="E6" s="166"/>
      <c r="F6" s="166"/>
      <c r="G6" s="166"/>
      <c r="H6" s="166"/>
      <c r="I6" s="166"/>
    </row>
    <row r="7" spans="1:9" ht="18" customHeight="1" x14ac:dyDescent="0.25">
      <c r="A7" s="165" t="s">
        <v>3</v>
      </c>
      <c r="B7" s="165"/>
      <c r="C7" s="165"/>
      <c r="D7" s="166"/>
      <c r="E7" s="166"/>
      <c r="F7" s="166"/>
      <c r="G7" s="166"/>
      <c r="H7" s="166"/>
      <c r="I7" s="166"/>
    </row>
    <row r="10" spans="1:9" ht="25.5" x14ac:dyDescent="0.35">
      <c r="A10" s="157" t="s">
        <v>80</v>
      </c>
      <c r="B10" s="158"/>
      <c r="C10" s="158"/>
      <c r="D10" s="158"/>
      <c r="E10" s="158"/>
      <c r="F10" s="158"/>
      <c r="G10" s="158"/>
      <c r="H10" s="158"/>
      <c r="I10" s="159"/>
    </row>
    <row r="11" spans="1:9" x14ac:dyDescent="0.25">
      <c r="A11" s="154" t="s">
        <v>17</v>
      </c>
      <c r="B11" s="155"/>
      <c r="C11" s="155"/>
      <c r="D11" s="156"/>
      <c r="E11" s="74"/>
      <c r="F11" s="155"/>
      <c r="G11" s="155"/>
      <c r="H11" s="155"/>
      <c r="I11" s="156"/>
    </row>
    <row r="12" spans="1:9" ht="38.25" x14ac:dyDescent="0.25">
      <c r="A12" s="154"/>
      <c r="B12" s="155"/>
      <c r="C12" s="155"/>
      <c r="D12" s="54" t="s">
        <v>26</v>
      </c>
      <c r="E12" s="83" t="s">
        <v>51</v>
      </c>
      <c r="F12" s="55" t="s">
        <v>113</v>
      </c>
      <c r="G12" s="56" t="s">
        <v>112</v>
      </c>
      <c r="H12" s="57" t="s">
        <v>52</v>
      </c>
      <c r="I12" s="58" t="s">
        <v>27</v>
      </c>
    </row>
    <row r="13" spans="1:9" x14ac:dyDescent="0.25">
      <c r="A13" s="170" t="s">
        <v>78</v>
      </c>
      <c r="B13" s="171"/>
      <c r="C13" s="171"/>
      <c r="D13" s="94" t="s">
        <v>43</v>
      </c>
      <c r="E13" s="84">
        <v>2</v>
      </c>
      <c r="F13" s="75">
        <v>2</v>
      </c>
      <c r="G13" s="80"/>
      <c r="H13" s="76">
        <f t="shared" ref="H13:H27" si="0">G13*E13</f>
        <v>0</v>
      </c>
      <c r="I13" s="73"/>
    </row>
    <row r="14" spans="1:9" s="33" customFormat="1" x14ac:dyDescent="0.25">
      <c r="A14" s="170" t="s">
        <v>47</v>
      </c>
      <c r="B14" s="171"/>
      <c r="C14" s="171"/>
      <c r="D14" s="79" t="s">
        <v>43</v>
      </c>
      <c r="E14" s="84">
        <v>3</v>
      </c>
      <c r="F14" s="75">
        <v>3</v>
      </c>
      <c r="G14" s="80"/>
      <c r="H14" s="76">
        <f t="shared" si="0"/>
        <v>0</v>
      </c>
      <c r="I14" s="73"/>
    </row>
    <row r="15" spans="1:9" s="33" customFormat="1" x14ac:dyDescent="0.25">
      <c r="A15" s="170" t="s">
        <v>50</v>
      </c>
      <c r="B15" s="171"/>
      <c r="C15" s="171"/>
      <c r="D15" s="79" t="s">
        <v>81</v>
      </c>
      <c r="E15" s="84">
        <v>1</v>
      </c>
      <c r="F15" s="75">
        <v>1</v>
      </c>
      <c r="G15" s="80"/>
      <c r="H15" s="76">
        <f t="shared" si="0"/>
        <v>0</v>
      </c>
      <c r="I15" s="73"/>
    </row>
    <row r="16" spans="1:9" s="33" customFormat="1" x14ac:dyDescent="0.25">
      <c r="A16" s="170" t="s">
        <v>62</v>
      </c>
      <c r="B16" s="171"/>
      <c r="C16" s="171"/>
      <c r="D16" s="79" t="s">
        <v>81</v>
      </c>
      <c r="E16" s="84">
        <v>1</v>
      </c>
      <c r="F16" s="75">
        <v>1</v>
      </c>
      <c r="G16" s="80"/>
      <c r="H16" s="76">
        <f t="shared" si="0"/>
        <v>0</v>
      </c>
      <c r="I16" s="73"/>
    </row>
    <row r="17" spans="1:12" s="33" customFormat="1" x14ac:dyDescent="0.25">
      <c r="A17" s="170" t="s">
        <v>104</v>
      </c>
      <c r="B17" s="171"/>
      <c r="C17" s="171"/>
      <c r="D17" s="79" t="s">
        <v>43</v>
      </c>
      <c r="E17" s="84">
        <v>2</v>
      </c>
      <c r="F17" s="75">
        <v>2</v>
      </c>
      <c r="G17" s="80"/>
      <c r="H17" s="76">
        <f t="shared" si="0"/>
        <v>0</v>
      </c>
      <c r="I17" s="73"/>
    </row>
    <row r="18" spans="1:12" s="33" customFormat="1" x14ac:dyDescent="0.25">
      <c r="A18" s="170" t="s">
        <v>45</v>
      </c>
      <c r="B18" s="171"/>
      <c r="C18" s="171"/>
      <c r="D18" s="79" t="s">
        <v>81</v>
      </c>
      <c r="E18" s="84">
        <v>2</v>
      </c>
      <c r="F18" s="75">
        <v>2</v>
      </c>
      <c r="G18" s="80"/>
      <c r="H18" s="76">
        <f t="shared" si="0"/>
        <v>0</v>
      </c>
      <c r="I18" s="73"/>
    </row>
    <row r="19" spans="1:12" s="33" customFormat="1" x14ac:dyDescent="0.25">
      <c r="A19" s="176" t="s">
        <v>118</v>
      </c>
      <c r="B19" s="177"/>
      <c r="C19" s="177"/>
      <c r="D19" s="79" t="s">
        <v>43</v>
      </c>
      <c r="E19" s="84">
        <v>2</v>
      </c>
      <c r="F19" s="75">
        <v>2</v>
      </c>
      <c r="G19" s="80"/>
      <c r="H19" s="76">
        <f t="shared" si="0"/>
        <v>0</v>
      </c>
      <c r="I19" s="73"/>
    </row>
    <row r="20" spans="1:12" s="33" customFormat="1" x14ac:dyDescent="0.25">
      <c r="A20" s="170" t="s">
        <v>168</v>
      </c>
      <c r="B20" s="171"/>
      <c r="C20" s="171"/>
      <c r="D20" s="79" t="s">
        <v>56</v>
      </c>
      <c r="E20" s="84">
        <v>1</v>
      </c>
      <c r="F20" s="75">
        <v>1</v>
      </c>
      <c r="G20" s="80"/>
      <c r="H20" s="76">
        <f t="shared" si="0"/>
        <v>0</v>
      </c>
      <c r="I20" s="73"/>
    </row>
    <row r="21" spans="1:12" s="33" customFormat="1" x14ac:dyDescent="0.25">
      <c r="A21" s="170" t="s">
        <v>25</v>
      </c>
      <c r="B21" s="171"/>
      <c r="C21" s="171"/>
      <c r="D21" s="79" t="s">
        <v>56</v>
      </c>
      <c r="E21" s="84">
        <v>1</v>
      </c>
      <c r="F21" s="75">
        <v>1</v>
      </c>
      <c r="G21" s="80"/>
      <c r="H21" s="76">
        <f t="shared" si="0"/>
        <v>0</v>
      </c>
      <c r="I21" s="73"/>
    </row>
    <row r="22" spans="1:12" s="33" customFormat="1" x14ac:dyDescent="0.25">
      <c r="A22" s="170" t="s">
        <v>39</v>
      </c>
      <c r="B22" s="171"/>
      <c r="C22" s="171"/>
      <c r="D22" s="79" t="s">
        <v>56</v>
      </c>
      <c r="E22" s="84">
        <v>2</v>
      </c>
      <c r="F22" s="75">
        <v>2</v>
      </c>
      <c r="G22" s="80"/>
      <c r="H22" s="76">
        <f t="shared" si="0"/>
        <v>0</v>
      </c>
      <c r="I22" s="73"/>
    </row>
    <row r="23" spans="1:12" s="33" customFormat="1" x14ac:dyDescent="0.25">
      <c r="A23" s="170" t="s">
        <v>167</v>
      </c>
      <c r="B23" s="171"/>
      <c r="C23" s="171"/>
      <c r="D23" s="79" t="s">
        <v>56</v>
      </c>
      <c r="E23" s="84">
        <v>1</v>
      </c>
      <c r="F23" s="75">
        <v>1</v>
      </c>
      <c r="G23" s="80"/>
      <c r="H23" s="76">
        <f t="shared" si="0"/>
        <v>0</v>
      </c>
      <c r="I23" s="73"/>
      <c r="J23" s="48"/>
      <c r="K23" s="48"/>
      <c r="L23" s="48"/>
    </row>
    <row r="24" spans="1:12" s="33" customFormat="1" x14ac:dyDescent="0.25">
      <c r="A24" s="170" t="s">
        <v>116</v>
      </c>
      <c r="B24" s="171"/>
      <c r="C24" s="171"/>
      <c r="D24" s="79" t="s">
        <v>43</v>
      </c>
      <c r="E24" s="84">
        <v>3</v>
      </c>
      <c r="F24" s="75">
        <v>3</v>
      </c>
      <c r="G24" s="80"/>
      <c r="H24" s="76">
        <f t="shared" si="0"/>
        <v>0</v>
      </c>
      <c r="I24" s="73"/>
    </row>
    <row r="25" spans="1:12" x14ac:dyDescent="0.25">
      <c r="A25" s="124" t="s">
        <v>150</v>
      </c>
      <c r="B25" s="125"/>
      <c r="C25" s="125"/>
      <c r="D25" s="125" t="s">
        <v>56</v>
      </c>
      <c r="E25" s="84">
        <v>2</v>
      </c>
      <c r="F25" s="121">
        <f t="shared" ref="F25" si="1">IF(G25="NE","0",E25)</f>
        <v>2</v>
      </c>
      <c r="G25" s="80"/>
      <c r="H25" s="122">
        <f t="shared" si="0"/>
        <v>0</v>
      </c>
      <c r="I25" s="123"/>
      <c r="J25" s="50"/>
    </row>
    <row r="26" spans="1:12" s="33" customFormat="1" x14ac:dyDescent="0.25">
      <c r="A26" s="167" t="s">
        <v>169</v>
      </c>
      <c r="B26" s="175"/>
      <c r="C26" s="175"/>
      <c r="D26" s="79" t="s">
        <v>57</v>
      </c>
      <c r="E26" s="84">
        <v>1</v>
      </c>
      <c r="F26" s="75">
        <v>1</v>
      </c>
      <c r="G26" s="80"/>
      <c r="H26" s="76">
        <f t="shared" si="0"/>
        <v>0</v>
      </c>
      <c r="I26" s="73"/>
    </row>
    <row r="27" spans="1:12" x14ac:dyDescent="0.25">
      <c r="A27" s="170" t="s">
        <v>63</v>
      </c>
      <c r="B27" s="171"/>
      <c r="C27" s="171"/>
      <c r="D27" s="79" t="s">
        <v>57</v>
      </c>
      <c r="E27" s="84">
        <v>1</v>
      </c>
      <c r="F27" s="75">
        <v>1</v>
      </c>
      <c r="G27" s="80"/>
      <c r="H27" s="76">
        <f t="shared" si="0"/>
        <v>0</v>
      </c>
      <c r="I27" s="73"/>
    </row>
    <row r="28" spans="1:12" x14ac:dyDescent="0.25">
      <c r="A28" s="184"/>
      <c r="B28" s="185"/>
      <c r="C28" s="185"/>
      <c r="D28" s="79"/>
      <c r="E28" s="89">
        <f>SUM(E13:E27)</f>
        <v>25</v>
      </c>
      <c r="F28" s="41">
        <f>SUM(F13:F27)</f>
        <v>25</v>
      </c>
      <c r="G28" s="61">
        <f>SUM(G13:G27)</f>
        <v>0</v>
      </c>
      <c r="H28" s="43">
        <f>SUM(H13:H27)</f>
        <v>0</v>
      </c>
      <c r="I28" s="73"/>
    </row>
    <row r="29" spans="1:12" x14ac:dyDescent="0.25">
      <c r="F29" s="149" t="s">
        <v>59</v>
      </c>
      <c r="G29" s="149"/>
      <c r="H29" s="150"/>
      <c r="I29" s="1">
        <f>F28</f>
        <v>25</v>
      </c>
      <c r="J29" s="50"/>
    </row>
    <row r="30" spans="1:12" x14ac:dyDescent="0.25">
      <c r="F30" s="145" t="s">
        <v>60</v>
      </c>
      <c r="G30" s="145"/>
      <c r="H30" s="146"/>
      <c r="I30" s="1">
        <f>H28</f>
        <v>0</v>
      </c>
      <c r="J30" s="50"/>
    </row>
    <row r="31" spans="1:12" ht="18.75" x14ac:dyDescent="0.25">
      <c r="F31" s="169" t="s">
        <v>99</v>
      </c>
      <c r="G31" s="169"/>
      <c r="H31" s="148"/>
      <c r="I31" s="63">
        <f>(I30*100)/I29</f>
        <v>0</v>
      </c>
      <c r="J31" s="50"/>
    </row>
    <row r="32" spans="1:12" x14ac:dyDescent="0.25">
      <c r="E32" s="31"/>
      <c r="F32" s="72"/>
      <c r="G32" s="31"/>
      <c r="H32" s="30"/>
      <c r="I32" s="34"/>
    </row>
    <row r="33" spans="1:12" ht="25.5" x14ac:dyDescent="0.35">
      <c r="A33" s="157" t="s">
        <v>80</v>
      </c>
      <c r="B33" s="158"/>
      <c r="C33" s="158"/>
      <c r="D33" s="158"/>
      <c r="E33" s="158"/>
      <c r="F33" s="158"/>
      <c r="G33" s="158"/>
      <c r="H33" s="158"/>
      <c r="I33" s="159"/>
    </row>
    <row r="34" spans="1:12" x14ac:dyDescent="0.25">
      <c r="A34" s="154" t="s">
        <v>17</v>
      </c>
      <c r="B34" s="155"/>
      <c r="C34" s="155"/>
      <c r="D34" s="156"/>
      <c r="E34" s="120"/>
      <c r="F34" s="155"/>
      <c r="G34" s="155"/>
      <c r="H34" s="155"/>
      <c r="I34" s="156"/>
    </row>
    <row r="35" spans="1:12" ht="38.25" x14ac:dyDescent="0.25">
      <c r="A35" s="154"/>
      <c r="B35" s="155"/>
      <c r="C35" s="155"/>
      <c r="D35" s="54" t="s">
        <v>26</v>
      </c>
      <c r="E35" s="83" t="s">
        <v>51</v>
      </c>
      <c r="F35" s="55" t="s">
        <v>113</v>
      </c>
      <c r="G35" s="56" t="s">
        <v>112</v>
      </c>
      <c r="H35" s="57" t="s">
        <v>52</v>
      </c>
      <c r="I35" s="58" t="s">
        <v>27</v>
      </c>
    </row>
    <row r="36" spans="1:12" x14ac:dyDescent="0.25">
      <c r="A36" s="170" t="s">
        <v>78</v>
      </c>
      <c r="B36" s="171"/>
      <c r="C36" s="171"/>
      <c r="D36" s="125" t="s">
        <v>43</v>
      </c>
      <c r="E36" s="84">
        <v>2</v>
      </c>
      <c r="F36" s="121">
        <v>2</v>
      </c>
      <c r="G36" s="80"/>
      <c r="H36" s="122">
        <f t="shared" ref="H36:H50" si="2">G36*E36</f>
        <v>0</v>
      </c>
      <c r="I36" s="123"/>
    </row>
    <row r="37" spans="1:12" s="33" customFormat="1" x14ac:dyDescent="0.25">
      <c r="A37" s="170" t="s">
        <v>47</v>
      </c>
      <c r="B37" s="171"/>
      <c r="C37" s="171"/>
      <c r="D37" s="125" t="s">
        <v>43</v>
      </c>
      <c r="E37" s="84">
        <v>3</v>
      </c>
      <c r="F37" s="121">
        <v>3</v>
      </c>
      <c r="G37" s="80"/>
      <c r="H37" s="122">
        <f t="shared" si="2"/>
        <v>0</v>
      </c>
      <c r="I37" s="123"/>
    </row>
    <row r="38" spans="1:12" s="33" customFormat="1" x14ac:dyDescent="0.25">
      <c r="A38" s="170" t="s">
        <v>50</v>
      </c>
      <c r="B38" s="171"/>
      <c r="C38" s="171"/>
      <c r="D38" s="125" t="s">
        <v>81</v>
      </c>
      <c r="E38" s="84">
        <v>1</v>
      </c>
      <c r="F38" s="121">
        <v>1</v>
      </c>
      <c r="G38" s="80"/>
      <c r="H38" s="122">
        <f t="shared" si="2"/>
        <v>0</v>
      </c>
      <c r="I38" s="123"/>
    </row>
    <row r="39" spans="1:12" s="33" customFormat="1" x14ac:dyDescent="0.25">
      <c r="A39" s="170" t="s">
        <v>62</v>
      </c>
      <c r="B39" s="171"/>
      <c r="C39" s="171"/>
      <c r="D39" s="125" t="s">
        <v>81</v>
      </c>
      <c r="E39" s="84">
        <v>1</v>
      </c>
      <c r="F39" s="121">
        <v>1</v>
      </c>
      <c r="G39" s="80"/>
      <c r="H39" s="122">
        <f t="shared" si="2"/>
        <v>0</v>
      </c>
      <c r="I39" s="123"/>
    </row>
    <row r="40" spans="1:12" s="33" customFormat="1" x14ac:dyDescent="0.25">
      <c r="A40" s="170" t="s">
        <v>104</v>
      </c>
      <c r="B40" s="171"/>
      <c r="C40" s="171"/>
      <c r="D40" s="125" t="s">
        <v>43</v>
      </c>
      <c r="E40" s="84">
        <v>2</v>
      </c>
      <c r="F40" s="121">
        <v>2</v>
      </c>
      <c r="G40" s="80"/>
      <c r="H40" s="122">
        <f t="shared" si="2"/>
        <v>0</v>
      </c>
      <c r="I40" s="123"/>
    </row>
    <row r="41" spans="1:12" s="33" customFormat="1" x14ac:dyDescent="0.25">
      <c r="A41" s="170" t="s">
        <v>45</v>
      </c>
      <c r="B41" s="171"/>
      <c r="C41" s="171"/>
      <c r="D41" s="125" t="s">
        <v>81</v>
      </c>
      <c r="E41" s="84">
        <v>2</v>
      </c>
      <c r="F41" s="121">
        <v>2</v>
      </c>
      <c r="G41" s="80"/>
      <c r="H41" s="122">
        <f t="shared" si="2"/>
        <v>0</v>
      </c>
      <c r="I41" s="123"/>
    </row>
    <row r="42" spans="1:12" s="33" customFormat="1" x14ac:dyDescent="0.25">
      <c r="A42" s="176" t="s">
        <v>118</v>
      </c>
      <c r="B42" s="177"/>
      <c r="C42" s="177"/>
      <c r="D42" s="125" t="s">
        <v>43</v>
      </c>
      <c r="E42" s="84">
        <v>2</v>
      </c>
      <c r="F42" s="121">
        <v>2</v>
      </c>
      <c r="G42" s="80"/>
      <c r="H42" s="122">
        <f t="shared" si="2"/>
        <v>0</v>
      </c>
      <c r="I42" s="123"/>
    </row>
    <row r="43" spans="1:12" s="33" customFormat="1" x14ac:dyDescent="0.25">
      <c r="A43" s="170" t="s">
        <v>168</v>
      </c>
      <c r="B43" s="171"/>
      <c r="C43" s="171"/>
      <c r="D43" s="125" t="s">
        <v>56</v>
      </c>
      <c r="E43" s="84">
        <v>1</v>
      </c>
      <c r="F43" s="121">
        <v>1</v>
      </c>
      <c r="G43" s="80"/>
      <c r="H43" s="122">
        <f t="shared" si="2"/>
        <v>0</v>
      </c>
      <c r="I43" s="123"/>
    </row>
    <row r="44" spans="1:12" s="33" customFormat="1" x14ac:dyDescent="0.25">
      <c r="A44" s="170" t="s">
        <v>25</v>
      </c>
      <c r="B44" s="171"/>
      <c r="C44" s="171"/>
      <c r="D44" s="125" t="s">
        <v>56</v>
      </c>
      <c r="E44" s="84">
        <v>1</v>
      </c>
      <c r="F44" s="121">
        <v>1</v>
      </c>
      <c r="G44" s="80"/>
      <c r="H44" s="122">
        <f t="shared" si="2"/>
        <v>0</v>
      </c>
      <c r="I44" s="123"/>
    </row>
    <row r="45" spans="1:12" s="33" customFormat="1" x14ac:dyDescent="0.25">
      <c r="A45" s="170" t="s">
        <v>39</v>
      </c>
      <c r="B45" s="171"/>
      <c r="C45" s="171"/>
      <c r="D45" s="125" t="s">
        <v>56</v>
      </c>
      <c r="E45" s="84">
        <v>2</v>
      </c>
      <c r="F45" s="121">
        <v>2</v>
      </c>
      <c r="G45" s="80"/>
      <c r="H45" s="122">
        <f t="shared" si="2"/>
        <v>0</v>
      </c>
      <c r="I45" s="123"/>
    </row>
    <row r="46" spans="1:12" s="33" customFormat="1" x14ac:dyDescent="0.25">
      <c r="A46" s="170" t="s">
        <v>167</v>
      </c>
      <c r="B46" s="171"/>
      <c r="C46" s="171"/>
      <c r="D46" s="125" t="s">
        <v>56</v>
      </c>
      <c r="E46" s="84">
        <v>1</v>
      </c>
      <c r="F46" s="121">
        <v>1</v>
      </c>
      <c r="G46" s="80"/>
      <c r="H46" s="122">
        <f t="shared" si="2"/>
        <v>0</v>
      </c>
      <c r="I46" s="123"/>
      <c r="J46" s="48"/>
      <c r="K46" s="48"/>
      <c r="L46" s="48"/>
    </row>
    <row r="47" spans="1:12" s="33" customFormat="1" x14ac:dyDescent="0.25">
      <c r="A47" s="170" t="s">
        <v>116</v>
      </c>
      <c r="B47" s="171"/>
      <c r="C47" s="171"/>
      <c r="D47" s="125" t="s">
        <v>43</v>
      </c>
      <c r="E47" s="84">
        <v>3</v>
      </c>
      <c r="F47" s="121">
        <v>3</v>
      </c>
      <c r="G47" s="80"/>
      <c r="H47" s="122">
        <f t="shared" si="2"/>
        <v>0</v>
      </c>
      <c r="I47" s="123"/>
    </row>
    <row r="48" spans="1:12" x14ac:dyDescent="0.25">
      <c r="A48" s="124" t="s">
        <v>150</v>
      </c>
      <c r="B48" s="125"/>
      <c r="C48" s="125"/>
      <c r="D48" s="125" t="s">
        <v>56</v>
      </c>
      <c r="E48" s="84">
        <v>2</v>
      </c>
      <c r="F48" s="121">
        <f t="shared" ref="F48" si="3">IF(G48="NE","0",E48)</f>
        <v>2</v>
      </c>
      <c r="G48" s="80"/>
      <c r="H48" s="122">
        <f t="shared" si="2"/>
        <v>0</v>
      </c>
      <c r="I48" s="123"/>
      <c r="J48" s="50"/>
    </row>
    <row r="49" spans="1:10" s="33" customFormat="1" x14ac:dyDescent="0.25">
      <c r="A49" s="167" t="s">
        <v>169</v>
      </c>
      <c r="B49" s="175"/>
      <c r="C49" s="175"/>
      <c r="D49" s="125" t="s">
        <v>57</v>
      </c>
      <c r="E49" s="84">
        <v>1</v>
      </c>
      <c r="F49" s="121">
        <v>1</v>
      </c>
      <c r="G49" s="80"/>
      <c r="H49" s="122">
        <f t="shared" si="2"/>
        <v>0</v>
      </c>
      <c r="I49" s="123"/>
    </row>
    <row r="50" spans="1:10" x14ac:dyDescent="0.25">
      <c r="A50" s="170" t="s">
        <v>63</v>
      </c>
      <c r="B50" s="171"/>
      <c r="C50" s="171"/>
      <c r="D50" s="125" t="s">
        <v>57</v>
      </c>
      <c r="E50" s="84">
        <v>1</v>
      </c>
      <c r="F50" s="121">
        <v>1</v>
      </c>
      <c r="G50" s="80"/>
      <c r="H50" s="122">
        <f t="shared" si="2"/>
        <v>0</v>
      </c>
      <c r="I50" s="123"/>
    </row>
    <row r="51" spans="1:10" x14ac:dyDescent="0.25">
      <c r="A51" s="184"/>
      <c r="B51" s="185"/>
      <c r="C51" s="185"/>
      <c r="D51" s="125"/>
      <c r="E51" s="89">
        <f>SUM(E36:E50)</f>
        <v>25</v>
      </c>
      <c r="F51" s="41">
        <f>SUM(F36:F50)</f>
        <v>25</v>
      </c>
      <c r="G51" s="61">
        <f>SUM(G36:G50)</f>
        <v>0</v>
      </c>
      <c r="H51" s="43">
        <f>SUM(H36:H50)</f>
        <v>0</v>
      </c>
      <c r="I51" s="123"/>
    </row>
    <row r="52" spans="1:10" x14ac:dyDescent="0.25">
      <c r="F52" s="149" t="s">
        <v>59</v>
      </c>
      <c r="G52" s="149"/>
      <c r="H52" s="150"/>
      <c r="I52" s="1">
        <f>F51</f>
        <v>25</v>
      </c>
      <c r="J52" s="50"/>
    </row>
    <row r="53" spans="1:10" x14ac:dyDescent="0.25">
      <c r="F53" s="145" t="s">
        <v>60</v>
      </c>
      <c r="G53" s="145"/>
      <c r="H53" s="146"/>
      <c r="I53" s="1">
        <f>H51</f>
        <v>0</v>
      </c>
      <c r="J53" s="50"/>
    </row>
    <row r="54" spans="1:10" ht="18.75" x14ac:dyDescent="0.25">
      <c r="F54" s="169" t="s">
        <v>99</v>
      </c>
      <c r="G54" s="169"/>
      <c r="H54" s="148"/>
      <c r="I54" s="63">
        <f>(I53*100)/I52</f>
        <v>0</v>
      </c>
      <c r="J54" s="50"/>
    </row>
    <row r="55" spans="1:10" x14ac:dyDescent="0.25">
      <c r="E55" s="72"/>
      <c r="F55" s="72"/>
      <c r="G55" s="72"/>
      <c r="H55" s="86"/>
      <c r="I55" s="34"/>
    </row>
    <row r="56" spans="1:10" ht="25.5" x14ac:dyDescent="0.35">
      <c r="A56" s="157" t="s">
        <v>102</v>
      </c>
      <c r="B56" s="158"/>
      <c r="C56" s="158"/>
      <c r="D56" s="158"/>
      <c r="E56" s="158"/>
      <c r="F56" s="158"/>
      <c r="G56" s="158"/>
      <c r="H56" s="158"/>
      <c r="I56" s="159"/>
    </row>
    <row r="57" spans="1:10" x14ac:dyDescent="0.25">
      <c r="A57" s="154" t="s">
        <v>17</v>
      </c>
      <c r="B57" s="155"/>
      <c r="C57" s="155"/>
      <c r="D57" s="156"/>
      <c r="E57" s="120"/>
      <c r="F57" s="155"/>
      <c r="G57" s="155"/>
      <c r="H57" s="155"/>
      <c r="I57" s="156"/>
    </row>
    <row r="58" spans="1:10" ht="38.25" x14ac:dyDescent="0.25">
      <c r="A58" s="154"/>
      <c r="B58" s="155"/>
      <c r="C58" s="155"/>
      <c r="D58" s="54" t="s">
        <v>26</v>
      </c>
      <c r="E58" s="83" t="s">
        <v>51</v>
      </c>
      <c r="F58" s="55" t="s">
        <v>113</v>
      </c>
      <c r="G58" s="56" t="s">
        <v>112</v>
      </c>
      <c r="H58" s="57" t="s">
        <v>52</v>
      </c>
      <c r="I58" s="58" t="s">
        <v>27</v>
      </c>
    </row>
    <row r="59" spans="1:10" x14ac:dyDescent="0.25">
      <c r="A59" s="170" t="s">
        <v>78</v>
      </c>
      <c r="B59" s="171"/>
      <c r="C59" s="171"/>
      <c r="D59" s="125" t="s">
        <v>43</v>
      </c>
      <c r="E59" s="84">
        <v>2</v>
      </c>
      <c r="F59" s="121">
        <v>2</v>
      </c>
      <c r="G59" s="80"/>
      <c r="H59" s="122">
        <f t="shared" ref="H59:H73" si="4">G59*E59</f>
        <v>0</v>
      </c>
      <c r="I59" s="123"/>
    </row>
    <row r="60" spans="1:10" s="33" customFormat="1" x14ac:dyDescent="0.25">
      <c r="A60" s="170" t="s">
        <v>47</v>
      </c>
      <c r="B60" s="171"/>
      <c r="C60" s="171"/>
      <c r="D60" s="125" t="s">
        <v>43</v>
      </c>
      <c r="E60" s="84">
        <v>3</v>
      </c>
      <c r="F60" s="121">
        <v>3</v>
      </c>
      <c r="G60" s="80"/>
      <c r="H60" s="122">
        <f t="shared" si="4"/>
        <v>0</v>
      </c>
      <c r="I60" s="123"/>
    </row>
    <row r="61" spans="1:10" s="33" customFormat="1" x14ac:dyDescent="0.25">
      <c r="A61" s="170" t="s">
        <v>50</v>
      </c>
      <c r="B61" s="171"/>
      <c r="C61" s="171"/>
      <c r="D61" s="125" t="s">
        <v>81</v>
      </c>
      <c r="E61" s="84">
        <v>1</v>
      </c>
      <c r="F61" s="121">
        <v>1</v>
      </c>
      <c r="G61" s="80"/>
      <c r="H61" s="122">
        <f t="shared" si="4"/>
        <v>0</v>
      </c>
      <c r="I61" s="123"/>
    </row>
    <row r="62" spans="1:10" s="33" customFormat="1" x14ac:dyDescent="0.25">
      <c r="A62" s="170" t="s">
        <v>62</v>
      </c>
      <c r="B62" s="171"/>
      <c r="C62" s="171"/>
      <c r="D62" s="125" t="s">
        <v>81</v>
      </c>
      <c r="E62" s="84">
        <v>1</v>
      </c>
      <c r="F62" s="121">
        <v>1</v>
      </c>
      <c r="G62" s="80"/>
      <c r="H62" s="122">
        <f t="shared" si="4"/>
        <v>0</v>
      </c>
      <c r="I62" s="123"/>
    </row>
    <row r="63" spans="1:10" s="33" customFormat="1" x14ac:dyDescent="0.25">
      <c r="A63" s="170" t="s">
        <v>104</v>
      </c>
      <c r="B63" s="171"/>
      <c r="C63" s="171"/>
      <c r="D63" s="125" t="s">
        <v>43</v>
      </c>
      <c r="E63" s="84">
        <v>2</v>
      </c>
      <c r="F63" s="121">
        <v>2</v>
      </c>
      <c r="G63" s="80"/>
      <c r="H63" s="122">
        <f t="shared" si="4"/>
        <v>0</v>
      </c>
      <c r="I63" s="123"/>
    </row>
    <row r="64" spans="1:10" s="33" customFormat="1" x14ac:dyDescent="0.25">
      <c r="A64" s="170" t="s">
        <v>45</v>
      </c>
      <c r="B64" s="171"/>
      <c r="C64" s="171"/>
      <c r="D64" s="125" t="s">
        <v>81</v>
      </c>
      <c r="E64" s="84">
        <v>2</v>
      </c>
      <c r="F64" s="121">
        <v>2</v>
      </c>
      <c r="G64" s="80"/>
      <c r="H64" s="122">
        <f t="shared" si="4"/>
        <v>0</v>
      </c>
      <c r="I64" s="123"/>
    </row>
    <row r="65" spans="1:12" s="33" customFormat="1" x14ac:dyDescent="0.25">
      <c r="A65" s="176" t="s">
        <v>118</v>
      </c>
      <c r="B65" s="177"/>
      <c r="C65" s="177"/>
      <c r="D65" s="125" t="s">
        <v>43</v>
      </c>
      <c r="E65" s="84">
        <v>2</v>
      </c>
      <c r="F65" s="121">
        <v>2</v>
      </c>
      <c r="G65" s="80"/>
      <c r="H65" s="122">
        <f t="shared" si="4"/>
        <v>0</v>
      </c>
      <c r="I65" s="123"/>
    </row>
    <row r="66" spans="1:12" s="33" customFormat="1" x14ac:dyDescent="0.25">
      <c r="A66" s="170" t="s">
        <v>168</v>
      </c>
      <c r="B66" s="171"/>
      <c r="C66" s="171"/>
      <c r="D66" s="125" t="s">
        <v>56</v>
      </c>
      <c r="E66" s="84">
        <v>1</v>
      </c>
      <c r="F66" s="121">
        <v>1</v>
      </c>
      <c r="G66" s="80"/>
      <c r="H66" s="122">
        <f t="shared" si="4"/>
        <v>0</v>
      </c>
      <c r="I66" s="123"/>
    </row>
    <row r="67" spans="1:12" s="33" customFormat="1" x14ac:dyDescent="0.25">
      <c r="A67" s="170" t="s">
        <v>25</v>
      </c>
      <c r="B67" s="171"/>
      <c r="C67" s="171"/>
      <c r="D67" s="125" t="s">
        <v>56</v>
      </c>
      <c r="E67" s="84">
        <v>1</v>
      </c>
      <c r="F67" s="121">
        <v>1</v>
      </c>
      <c r="G67" s="80"/>
      <c r="H67" s="122">
        <f t="shared" si="4"/>
        <v>0</v>
      </c>
      <c r="I67" s="123"/>
    </row>
    <row r="68" spans="1:12" s="33" customFormat="1" x14ac:dyDescent="0.25">
      <c r="A68" s="170" t="s">
        <v>39</v>
      </c>
      <c r="B68" s="171"/>
      <c r="C68" s="171"/>
      <c r="D68" s="125" t="s">
        <v>56</v>
      </c>
      <c r="E68" s="84">
        <v>2</v>
      </c>
      <c r="F68" s="121">
        <v>2</v>
      </c>
      <c r="G68" s="80"/>
      <c r="H68" s="122">
        <f t="shared" si="4"/>
        <v>0</v>
      </c>
      <c r="I68" s="123"/>
    </row>
    <row r="69" spans="1:12" s="33" customFormat="1" x14ac:dyDescent="0.25">
      <c r="A69" s="170" t="s">
        <v>167</v>
      </c>
      <c r="B69" s="171"/>
      <c r="C69" s="171"/>
      <c r="D69" s="125" t="s">
        <v>56</v>
      </c>
      <c r="E69" s="84">
        <v>1</v>
      </c>
      <c r="F69" s="121">
        <v>1</v>
      </c>
      <c r="G69" s="80"/>
      <c r="H69" s="122">
        <f t="shared" si="4"/>
        <v>0</v>
      </c>
      <c r="I69" s="123"/>
      <c r="J69" s="48"/>
      <c r="K69" s="48"/>
      <c r="L69" s="48"/>
    </row>
    <row r="70" spans="1:12" s="33" customFormat="1" x14ac:dyDescent="0.25">
      <c r="A70" s="170" t="s">
        <v>116</v>
      </c>
      <c r="B70" s="171"/>
      <c r="C70" s="171"/>
      <c r="D70" s="125" t="s">
        <v>43</v>
      </c>
      <c r="E70" s="84">
        <v>3</v>
      </c>
      <c r="F70" s="121">
        <v>3</v>
      </c>
      <c r="G70" s="80"/>
      <c r="H70" s="122">
        <f t="shared" si="4"/>
        <v>0</v>
      </c>
      <c r="I70" s="123"/>
    </row>
    <row r="71" spans="1:12" x14ac:dyDescent="0.25">
      <c r="A71" s="124" t="s">
        <v>150</v>
      </c>
      <c r="B71" s="125"/>
      <c r="C71" s="125"/>
      <c r="D71" s="125" t="s">
        <v>56</v>
      </c>
      <c r="E71" s="84">
        <v>2</v>
      </c>
      <c r="F71" s="121">
        <f t="shared" ref="F71" si="5">IF(G71="NE","0",E71)</f>
        <v>2</v>
      </c>
      <c r="G71" s="80"/>
      <c r="H71" s="122">
        <f t="shared" si="4"/>
        <v>0</v>
      </c>
      <c r="I71" s="123"/>
      <c r="J71" s="50"/>
    </row>
    <row r="72" spans="1:12" s="33" customFormat="1" x14ac:dyDescent="0.25">
      <c r="A72" s="167" t="s">
        <v>169</v>
      </c>
      <c r="B72" s="175"/>
      <c r="C72" s="175"/>
      <c r="D72" s="125" t="s">
        <v>57</v>
      </c>
      <c r="E72" s="84">
        <v>1</v>
      </c>
      <c r="F72" s="121">
        <v>1</v>
      </c>
      <c r="G72" s="80"/>
      <c r="H72" s="122">
        <f t="shared" si="4"/>
        <v>0</v>
      </c>
      <c r="I72" s="123"/>
    </row>
    <row r="73" spans="1:12" x14ac:dyDescent="0.25">
      <c r="A73" s="170" t="s">
        <v>63</v>
      </c>
      <c r="B73" s="171"/>
      <c r="C73" s="171"/>
      <c r="D73" s="125" t="s">
        <v>57</v>
      </c>
      <c r="E73" s="84">
        <v>1</v>
      </c>
      <c r="F73" s="121">
        <v>1</v>
      </c>
      <c r="G73" s="80"/>
      <c r="H73" s="122">
        <f t="shared" si="4"/>
        <v>0</v>
      </c>
      <c r="I73" s="123"/>
    </row>
    <row r="74" spans="1:12" x14ac:dyDescent="0.25">
      <c r="A74" s="184"/>
      <c r="B74" s="185"/>
      <c r="C74" s="185"/>
      <c r="D74" s="125"/>
      <c r="E74" s="89">
        <f>SUM(E59:E73)</f>
        <v>25</v>
      </c>
      <c r="F74" s="41">
        <f>SUM(F59:F73)</f>
        <v>25</v>
      </c>
      <c r="G74" s="61">
        <f>SUM(G59:G73)</f>
        <v>0</v>
      </c>
      <c r="H74" s="43">
        <f>SUM(H59:H73)</f>
        <v>0</v>
      </c>
      <c r="I74" s="123"/>
    </row>
    <row r="75" spans="1:12" x14ac:dyDescent="0.25">
      <c r="F75" s="149" t="s">
        <v>59</v>
      </c>
      <c r="G75" s="149"/>
      <c r="H75" s="150"/>
      <c r="I75" s="1">
        <f>F74</f>
        <v>25</v>
      </c>
      <c r="J75" s="50"/>
    </row>
    <row r="76" spans="1:12" x14ac:dyDescent="0.25">
      <c r="F76" s="145" t="s">
        <v>60</v>
      </c>
      <c r="G76" s="145"/>
      <c r="H76" s="146"/>
      <c r="I76" s="1">
        <f>H74</f>
        <v>0</v>
      </c>
      <c r="J76" s="50"/>
    </row>
    <row r="77" spans="1:12" ht="18.75" x14ac:dyDescent="0.25">
      <c r="F77" s="169" t="s">
        <v>99</v>
      </c>
      <c r="G77" s="169"/>
      <c r="H77" s="148"/>
      <c r="I77" s="141">
        <f>(I76*100)/I75</f>
        <v>0</v>
      </c>
      <c r="J77" s="50"/>
    </row>
    <row r="78" spans="1:12" ht="102.75" customHeight="1" x14ac:dyDescent="0.25">
      <c r="E78" s="126"/>
      <c r="F78" s="126"/>
      <c r="G78" s="126"/>
      <c r="H78" s="119"/>
      <c r="I78" s="34"/>
    </row>
    <row r="79" spans="1:12" ht="25.5" x14ac:dyDescent="0.35">
      <c r="A79" s="157" t="s">
        <v>102</v>
      </c>
      <c r="B79" s="158"/>
      <c r="C79" s="158"/>
      <c r="D79" s="158"/>
      <c r="E79" s="158"/>
      <c r="F79" s="158"/>
      <c r="G79" s="158"/>
      <c r="H79" s="158"/>
      <c r="I79" s="159"/>
    </row>
    <row r="80" spans="1:12" x14ac:dyDescent="0.25">
      <c r="A80" s="154" t="s">
        <v>17</v>
      </c>
      <c r="B80" s="155"/>
      <c r="C80" s="155"/>
      <c r="D80" s="156"/>
      <c r="E80" s="120"/>
      <c r="F80" s="155"/>
      <c r="G80" s="155"/>
      <c r="H80" s="155"/>
      <c r="I80" s="156"/>
    </row>
    <row r="81" spans="1:12" ht="38.25" x14ac:dyDescent="0.25">
      <c r="A81" s="154"/>
      <c r="B81" s="155"/>
      <c r="C81" s="155"/>
      <c r="D81" s="54" t="s">
        <v>26</v>
      </c>
      <c r="E81" s="83" t="s">
        <v>51</v>
      </c>
      <c r="F81" s="55" t="s">
        <v>113</v>
      </c>
      <c r="G81" s="56" t="s">
        <v>112</v>
      </c>
      <c r="H81" s="57" t="s">
        <v>52</v>
      </c>
      <c r="I81" s="58" t="s">
        <v>27</v>
      </c>
    </row>
    <row r="82" spans="1:12" x14ac:dyDescent="0.25">
      <c r="A82" s="170" t="s">
        <v>78</v>
      </c>
      <c r="B82" s="171"/>
      <c r="C82" s="171"/>
      <c r="D82" s="125" t="s">
        <v>43</v>
      </c>
      <c r="E82" s="84">
        <v>2</v>
      </c>
      <c r="F82" s="121">
        <v>2</v>
      </c>
      <c r="G82" s="80"/>
      <c r="H82" s="122">
        <f t="shared" ref="H82:H96" si="6">G82*E82</f>
        <v>0</v>
      </c>
      <c r="I82" s="123"/>
    </row>
    <row r="83" spans="1:12" s="33" customFormat="1" x14ac:dyDescent="0.25">
      <c r="A83" s="170" t="s">
        <v>47</v>
      </c>
      <c r="B83" s="171"/>
      <c r="C83" s="171"/>
      <c r="D83" s="125" t="s">
        <v>43</v>
      </c>
      <c r="E83" s="84">
        <v>3</v>
      </c>
      <c r="F83" s="121">
        <v>3</v>
      </c>
      <c r="G83" s="80"/>
      <c r="H83" s="122">
        <f t="shared" si="6"/>
        <v>0</v>
      </c>
      <c r="I83" s="123"/>
    </row>
    <row r="84" spans="1:12" s="33" customFormat="1" x14ac:dyDescent="0.25">
      <c r="A84" s="170" t="s">
        <v>50</v>
      </c>
      <c r="B84" s="171"/>
      <c r="C84" s="171"/>
      <c r="D84" s="125" t="s">
        <v>81</v>
      </c>
      <c r="E84" s="84">
        <v>1</v>
      </c>
      <c r="F84" s="121">
        <v>1</v>
      </c>
      <c r="G84" s="80"/>
      <c r="H84" s="122">
        <f t="shared" si="6"/>
        <v>0</v>
      </c>
      <c r="I84" s="123"/>
    </row>
    <row r="85" spans="1:12" s="33" customFormat="1" x14ac:dyDescent="0.25">
      <c r="A85" s="170" t="s">
        <v>62</v>
      </c>
      <c r="B85" s="171"/>
      <c r="C85" s="171"/>
      <c r="D85" s="125" t="s">
        <v>81</v>
      </c>
      <c r="E85" s="84">
        <v>1</v>
      </c>
      <c r="F85" s="121">
        <v>1</v>
      </c>
      <c r="G85" s="80"/>
      <c r="H85" s="122">
        <f t="shared" si="6"/>
        <v>0</v>
      </c>
      <c r="I85" s="123"/>
    </row>
    <row r="86" spans="1:12" s="33" customFormat="1" x14ac:dyDescent="0.25">
      <c r="A86" s="170" t="s">
        <v>104</v>
      </c>
      <c r="B86" s="171"/>
      <c r="C86" s="171"/>
      <c r="D86" s="125" t="s">
        <v>43</v>
      </c>
      <c r="E86" s="84">
        <v>2</v>
      </c>
      <c r="F86" s="121">
        <v>2</v>
      </c>
      <c r="G86" s="80"/>
      <c r="H86" s="122">
        <f t="shared" si="6"/>
        <v>0</v>
      </c>
      <c r="I86" s="123"/>
    </row>
    <row r="87" spans="1:12" s="33" customFormat="1" x14ac:dyDescent="0.25">
      <c r="A87" s="170" t="s">
        <v>45</v>
      </c>
      <c r="B87" s="171"/>
      <c r="C87" s="171"/>
      <c r="D87" s="125" t="s">
        <v>81</v>
      </c>
      <c r="E87" s="84">
        <v>2</v>
      </c>
      <c r="F87" s="121">
        <v>2</v>
      </c>
      <c r="G87" s="80"/>
      <c r="H87" s="122">
        <f t="shared" si="6"/>
        <v>0</v>
      </c>
      <c r="I87" s="123"/>
    </row>
    <row r="88" spans="1:12" s="33" customFormat="1" x14ac:dyDescent="0.25">
      <c r="A88" s="176" t="s">
        <v>118</v>
      </c>
      <c r="B88" s="177"/>
      <c r="C88" s="177"/>
      <c r="D88" s="125" t="s">
        <v>43</v>
      </c>
      <c r="E88" s="84">
        <v>2</v>
      </c>
      <c r="F88" s="121">
        <v>2</v>
      </c>
      <c r="G88" s="80"/>
      <c r="H88" s="122">
        <f t="shared" si="6"/>
        <v>0</v>
      </c>
      <c r="I88" s="123"/>
    </row>
    <row r="89" spans="1:12" s="33" customFormat="1" x14ac:dyDescent="0.25">
      <c r="A89" s="170" t="s">
        <v>168</v>
      </c>
      <c r="B89" s="171"/>
      <c r="C89" s="171"/>
      <c r="D89" s="125" t="s">
        <v>56</v>
      </c>
      <c r="E89" s="84">
        <v>1</v>
      </c>
      <c r="F89" s="121">
        <v>1</v>
      </c>
      <c r="G89" s="80"/>
      <c r="H89" s="122">
        <f t="shared" si="6"/>
        <v>0</v>
      </c>
      <c r="I89" s="123"/>
    </row>
    <row r="90" spans="1:12" s="33" customFormat="1" x14ac:dyDescent="0.25">
      <c r="A90" s="170" t="s">
        <v>25</v>
      </c>
      <c r="B90" s="171"/>
      <c r="C90" s="171"/>
      <c r="D90" s="125" t="s">
        <v>56</v>
      </c>
      <c r="E90" s="84">
        <v>1</v>
      </c>
      <c r="F90" s="121">
        <v>1</v>
      </c>
      <c r="G90" s="80"/>
      <c r="H90" s="122">
        <f t="shared" si="6"/>
        <v>0</v>
      </c>
      <c r="I90" s="123"/>
    </row>
    <row r="91" spans="1:12" s="33" customFormat="1" x14ac:dyDescent="0.25">
      <c r="A91" s="170" t="s">
        <v>39</v>
      </c>
      <c r="B91" s="171"/>
      <c r="C91" s="171"/>
      <c r="D91" s="125" t="s">
        <v>56</v>
      </c>
      <c r="E91" s="84">
        <v>2</v>
      </c>
      <c r="F91" s="121">
        <v>2</v>
      </c>
      <c r="G91" s="80"/>
      <c r="H91" s="122">
        <f t="shared" si="6"/>
        <v>0</v>
      </c>
      <c r="I91" s="123"/>
    </row>
    <row r="92" spans="1:12" s="33" customFormat="1" x14ac:dyDescent="0.25">
      <c r="A92" s="170" t="s">
        <v>167</v>
      </c>
      <c r="B92" s="171"/>
      <c r="C92" s="171"/>
      <c r="D92" s="125" t="s">
        <v>56</v>
      </c>
      <c r="E92" s="84">
        <v>1</v>
      </c>
      <c r="F92" s="121">
        <v>1</v>
      </c>
      <c r="G92" s="80"/>
      <c r="H92" s="122">
        <f t="shared" si="6"/>
        <v>0</v>
      </c>
      <c r="I92" s="123"/>
      <c r="J92" s="48"/>
      <c r="K92" s="48"/>
      <c r="L92" s="48"/>
    </row>
    <row r="93" spans="1:12" s="33" customFormat="1" x14ac:dyDescent="0.25">
      <c r="A93" s="170" t="s">
        <v>116</v>
      </c>
      <c r="B93" s="171"/>
      <c r="C93" s="171"/>
      <c r="D93" s="125" t="s">
        <v>43</v>
      </c>
      <c r="E93" s="84">
        <v>3</v>
      </c>
      <c r="F93" s="121">
        <v>3</v>
      </c>
      <c r="G93" s="80"/>
      <c r="H93" s="122">
        <f t="shared" si="6"/>
        <v>0</v>
      </c>
      <c r="I93" s="123"/>
    </row>
    <row r="94" spans="1:12" x14ac:dyDescent="0.25">
      <c r="A94" s="124" t="s">
        <v>150</v>
      </c>
      <c r="B94" s="125"/>
      <c r="C94" s="125"/>
      <c r="D94" s="125" t="s">
        <v>56</v>
      </c>
      <c r="E94" s="84">
        <v>2</v>
      </c>
      <c r="F94" s="121">
        <f t="shared" ref="F94" si="7">IF(G94="NE","0",E94)</f>
        <v>2</v>
      </c>
      <c r="G94" s="80"/>
      <c r="H94" s="122">
        <f t="shared" si="6"/>
        <v>0</v>
      </c>
      <c r="I94" s="123"/>
      <c r="J94" s="50"/>
    </row>
    <row r="95" spans="1:12" s="33" customFormat="1" x14ac:dyDescent="0.25">
      <c r="A95" s="167" t="s">
        <v>169</v>
      </c>
      <c r="B95" s="175"/>
      <c r="C95" s="175"/>
      <c r="D95" s="125" t="s">
        <v>57</v>
      </c>
      <c r="E95" s="84">
        <v>1</v>
      </c>
      <c r="F95" s="121">
        <v>1</v>
      </c>
      <c r="G95" s="80"/>
      <c r="H95" s="122">
        <f t="shared" si="6"/>
        <v>0</v>
      </c>
      <c r="I95" s="123"/>
    </row>
    <row r="96" spans="1:12" x14ac:dyDescent="0.25">
      <c r="A96" s="170" t="s">
        <v>63</v>
      </c>
      <c r="B96" s="171"/>
      <c r="C96" s="171"/>
      <c r="D96" s="125" t="s">
        <v>57</v>
      </c>
      <c r="E96" s="84">
        <v>1</v>
      </c>
      <c r="F96" s="121">
        <v>1</v>
      </c>
      <c r="G96" s="80"/>
      <c r="H96" s="122">
        <f t="shared" si="6"/>
        <v>0</v>
      </c>
      <c r="I96" s="123"/>
    </row>
    <row r="97" spans="1:10" x14ac:dyDescent="0.25">
      <c r="A97" s="184"/>
      <c r="B97" s="185"/>
      <c r="C97" s="185"/>
      <c r="D97" s="125"/>
      <c r="E97" s="89">
        <f>SUM(E82:E96)</f>
        <v>25</v>
      </c>
      <c r="F97" s="41">
        <f>SUM(F82:F96)</f>
        <v>25</v>
      </c>
      <c r="G97" s="61">
        <f>SUM(G82:G96)</f>
        <v>0</v>
      </c>
      <c r="H97" s="43">
        <f>SUM(H82:H96)</f>
        <v>0</v>
      </c>
      <c r="I97" s="123"/>
    </row>
    <row r="98" spans="1:10" x14ac:dyDescent="0.25">
      <c r="F98" s="149" t="s">
        <v>59</v>
      </c>
      <c r="G98" s="149"/>
      <c r="H98" s="150"/>
      <c r="I98" s="1">
        <f>F97</f>
        <v>25</v>
      </c>
      <c r="J98" s="50"/>
    </row>
    <row r="99" spans="1:10" x14ac:dyDescent="0.25">
      <c r="F99" s="145" t="s">
        <v>60</v>
      </c>
      <c r="G99" s="145"/>
      <c r="H99" s="146"/>
      <c r="I99" s="1">
        <f>H97</f>
        <v>0</v>
      </c>
      <c r="J99" s="50"/>
    </row>
    <row r="100" spans="1:10" ht="18.75" x14ac:dyDescent="0.25">
      <c r="F100" s="169" t="s">
        <v>99</v>
      </c>
      <c r="G100" s="169"/>
      <c r="H100" s="148"/>
      <c r="I100" s="63">
        <f>(I99*100)/I98</f>
        <v>0</v>
      </c>
      <c r="J100" s="50"/>
    </row>
    <row r="101" spans="1:10" x14ac:dyDescent="0.25">
      <c r="E101" s="126"/>
      <c r="F101" s="126"/>
      <c r="G101" s="126"/>
      <c r="H101" s="119"/>
      <c r="I101" s="34"/>
    </row>
    <row r="102" spans="1:10" ht="25.5" x14ac:dyDescent="0.35">
      <c r="A102" s="151" t="s">
        <v>15</v>
      </c>
      <c r="B102" s="152"/>
      <c r="C102" s="152"/>
      <c r="D102" s="152"/>
      <c r="E102" s="152"/>
      <c r="F102" s="152"/>
      <c r="G102" s="152"/>
      <c r="H102" s="152"/>
      <c r="I102" s="153"/>
    </row>
    <row r="103" spans="1:10" x14ac:dyDescent="0.25">
      <c r="A103" s="154" t="s">
        <v>17</v>
      </c>
      <c r="B103" s="155"/>
      <c r="C103" s="155"/>
      <c r="D103" s="156"/>
      <c r="E103" s="120"/>
      <c r="F103" s="155"/>
      <c r="G103" s="155"/>
      <c r="H103" s="155"/>
      <c r="I103" s="156"/>
    </row>
    <row r="104" spans="1:10" ht="38.25" x14ac:dyDescent="0.25">
      <c r="A104" s="154"/>
      <c r="B104" s="155"/>
      <c r="C104" s="155"/>
      <c r="D104" s="54" t="s">
        <v>26</v>
      </c>
      <c r="E104" s="83" t="s">
        <v>51</v>
      </c>
      <c r="F104" s="55" t="s">
        <v>113</v>
      </c>
      <c r="G104" s="56" t="s">
        <v>112</v>
      </c>
      <c r="H104" s="57" t="s">
        <v>52</v>
      </c>
      <c r="I104" s="58" t="s">
        <v>27</v>
      </c>
    </row>
    <row r="105" spans="1:10" x14ac:dyDescent="0.25">
      <c r="A105" s="170" t="s">
        <v>78</v>
      </c>
      <c r="B105" s="171"/>
      <c r="C105" s="171"/>
      <c r="D105" s="125" t="s">
        <v>43</v>
      </c>
      <c r="E105" s="84">
        <v>2</v>
      </c>
      <c r="F105" s="121">
        <v>2</v>
      </c>
      <c r="G105" s="80"/>
      <c r="H105" s="122">
        <f t="shared" ref="H105:H119" si="8">G105*E105</f>
        <v>0</v>
      </c>
      <c r="I105" s="123"/>
    </row>
    <row r="106" spans="1:10" s="33" customFormat="1" x14ac:dyDescent="0.25">
      <c r="A106" s="170" t="s">
        <v>47</v>
      </c>
      <c r="B106" s="171"/>
      <c r="C106" s="171"/>
      <c r="D106" s="125" t="s">
        <v>43</v>
      </c>
      <c r="E106" s="84">
        <v>3</v>
      </c>
      <c r="F106" s="121">
        <v>3</v>
      </c>
      <c r="G106" s="80"/>
      <c r="H106" s="122">
        <f t="shared" si="8"/>
        <v>0</v>
      </c>
      <c r="I106" s="123"/>
    </row>
    <row r="107" spans="1:10" s="33" customFormat="1" x14ac:dyDescent="0.25">
      <c r="A107" s="170" t="s">
        <v>50</v>
      </c>
      <c r="B107" s="171"/>
      <c r="C107" s="171"/>
      <c r="D107" s="125" t="s">
        <v>81</v>
      </c>
      <c r="E107" s="84">
        <v>1</v>
      </c>
      <c r="F107" s="121">
        <v>1</v>
      </c>
      <c r="G107" s="80"/>
      <c r="H107" s="122">
        <f t="shared" si="8"/>
        <v>0</v>
      </c>
      <c r="I107" s="123"/>
    </row>
    <row r="108" spans="1:10" s="33" customFormat="1" x14ac:dyDescent="0.25">
      <c r="A108" s="170" t="s">
        <v>62</v>
      </c>
      <c r="B108" s="171"/>
      <c r="C108" s="171"/>
      <c r="D108" s="125" t="s">
        <v>81</v>
      </c>
      <c r="E108" s="84">
        <v>1</v>
      </c>
      <c r="F108" s="121">
        <v>1</v>
      </c>
      <c r="G108" s="80"/>
      <c r="H108" s="122">
        <f t="shared" si="8"/>
        <v>0</v>
      </c>
      <c r="I108" s="123"/>
    </row>
    <row r="109" spans="1:10" s="33" customFormat="1" x14ac:dyDescent="0.25">
      <c r="A109" s="170" t="s">
        <v>104</v>
      </c>
      <c r="B109" s="171"/>
      <c r="C109" s="171"/>
      <c r="D109" s="125" t="s">
        <v>43</v>
      </c>
      <c r="E109" s="84">
        <v>2</v>
      </c>
      <c r="F109" s="121">
        <v>2</v>
      </c>
      <c r="G109" s="80"/>
      <c r="H109" s="122">
        <f t="shared" si="8"/>
        <v>0</v>
      </c>
      <c r="I109" s="123"/>
    </row>
    <row r="110" spans="1:10" s="33" customFormat="1" x14ac:dyDescent="0.25">
      <c r="A110" s="170" t="s">
        <v>45</v>
      </c>
      <c r="B110" s="171"/>
      <c r="C110" s="171"/>
      <c r="D110" s="125" t="s">
        <v>81</v>
      </c>
      <c r="E110" s="84">
        <v>2</v>
      </c>
      <c r="F110" s="121">
        <v>2</v>
      </c>
      <c r="G110" s="80"/>
      <c r="H110" s="122">
        <f t="shared" si="8"/>
        <v>0</v>
      </c>
      <c r="I110" s="123"/>
    </row>
    <row r="111" spans="1:10" s="33" customFormat="1" x14ac:dyDescent="0.25">
      <c r="A111" s="176" t="s">
        <v>118</v>
      </c>
      <c r="B111" s="177"/>
      <c r="C111" s="177"/>
      <c r="D111" s="125" t="s">
        <v>43</v>
      </c>
      <c r="E111" s="84">
        <v>2</v>
      </c>
      <c r="F111" s="121">
        <v>2</v>
      </c>
      <c r="G111" s="80"/>
      <c r="H111" s="122">
        <f t="shared" si="8"/>
        <v>0</v>
      </c>
      <c r="I111" s="123"/>
    </row>
    <row r="112" spans="1:10" s="33" customFormat="1" x14ac:dyDescent="0.25">
      <c r="A112" s="170" t="s">
        <v>168</v>
      </c>
      <c r="B112" s="171"/>
      <c r="C112" s="171"/>
      <c r="D112" s="125" t="s">
        <v>56</v>
      </c>
      <c r="E112" s="84">
        <v>1</v>
      </c>
      <c r="F112" s="121">
        <v>1</v>
      </c>
      <c r="G112" s="80"/>
      <c r="H112" s="122">
        <f t="shared" si="8"/>
        <v>0</v>
      </c>
      <c r="I112" s="123"/>
    </row>
    <row r="113" spans="1:12" s="33" customFormat="1" x14ac:dyDescent="0.25">
      <c r="A113" s="170" t="s">
        <v>25</v>
      </c>
      <c r="B113" s="171"/>
      <c r="C113" s="171"/>
      <c r="D113" s="125" t="s">
        <v>56</v>
      </c>
      <c r="E113" s="84">
        <v>1</v>
      </c>
      <c r="F113" s="121">
        <v>1</v>
      </c>
      <c r="G113" s="80"/>
      <c r="H113" s="122">
        <f t="shared" si="8"/>
        <v>0</v>
      </c>
      <c r="I113" s="123"/>
    </row>
    <row r="114" spans="1:12" s="33" customFormat="1" x14ac:dyDescent="0.25">
      <c r="A114" s="170" t="s">
        <v>39</v>
      </c>
      <c r="B114" s="171"/>
      <c r="C114" s="171"/>
      <c r="D114" s="125" t="s">
        <v>56</v>
      </c>
      <c r="E114" s="84">
        <v>2</v>
      </c>
      <c r="F114" s="121">
        <v>2</v>
      </c>
      <c r="G114" s="80"/>
      <c r="H114" s="122">
        <f t="shared" si="8"/>
        <v>0</v>
      </c>
      <c r="I114" s="123"/>
    </row>
    <row r="115" spans="1:12" s="33" customFormat="1" x14ac:dyDescent="0.25">
      <c r="A115" s="170" t="s">
        <v>167</v>
      </c>
      <c r="B115" s="171"/>
      <c r="C115" s="171"/>
      <c r="D115" s="125" t="s">
        <v>56</v>
      </c>
      <c r="E115" s="84">
        <v>1</v>
      </c>
      <c r="F115" s="121">
        <v>1</v>
      </c>
      <c r="G115" s="80"/>
      <c r="H115" s="122">
        <f t="shared" si="8"/>
        <v>0</v>
      </c>
      <c r="I115" s="123"/>
      <c r="J115" s="48"/>
      <c r="K115" s="48"/>
      <c r="L115" s="48"/>
    </row>
    <row r="116" spans="1:12" s="33" customFormat="1" x14ac:dyDescent="0.25">
      <c r="A116" s="170" t="s">
        <v>116</v>
      </c>
      <c r="B116" s="171"/>
      <c r="C116" s="171"/>
      <c r="D116" s="125" t="s">
        <v>43</v>
      </c>
      <c r="E116" s="84">
        <v>3</v>
      </c>
      <c r="F116" s="121">
        <v>3</v>
      </c>
      <c r="G116" s="80"/>
      <c r="H116" s="122">
        <f t="shared" si="8"/>
        <v>0</v>
      </c>
      <c r="I116" s="123"/>
    </row>
    <row r="117" spans="1:12" x14ac:dyDescent="0.25">
      <c r="A117" s="124" t="s">
        <v>150</v>
      </c>
      <c r="B117" s="125"/>
      <c r="C117" s="125"/>
      <c r="D117" s="125" t="s">
        <v>56</v>
      </c>
      <c r="E117" s="84">
        <v>2</v>
      </c>
      <c r="F117" s="121">
        <f t="shared" ref="F117" si="9">IF(G117="NE","0",E117)</f>
        <v>2</v>
      </c>
      <c r="G117" s="80"/>
      <c r="H117" s="122">
        <f t="shared" si="8"/>
        <v>0</v>
      </c>
      <c r="I117" s="123"/>
      <c r="J117" s="50"/>
    </row>
    <row r="118" spans="1:12" s="33" customFormat="1" x14ac:dyDescent="0.25">
      <c r="A118" s="167" t="s">
        <v>169</v>
      </c>
      <c r="B118" s="175"/>
      <c r="C118" s="175"/>
      <c r="D118" s="125" t="s">
        <v>57</v>
      </c>
      <c r="E118" s="84">
        <v>1</v>
      </c>
      <c r="F118" s="121">
        <v>1</v>
      </c>
      <c r="G118" s="80"/>
      <c r="H118" s="122">
        <f t="shared" si="8"/>
        <v>0</v>
      </c>
      <c r="I118" s="123"/>
    </row>
    <row r="119" spans="1:12" x14ac:dyDescent="0.25">
      <c r="A119" s="170" t="s">
        <v>63</v>
      </c>
      <c r="B119" s="171"/>
      <c r="C119" s="171"/>
      <c r="D119" s="125" t="s">
        <v>57</v>
      </c>
      <c r="E119" s="84">
        <v>1</v>
      </c>
      <c r="F119" s="121">
        <v>1</v>
      </c>
      <c r="G119" s="80"/>
      <c r="H119" s="122">
        <f t="shared" si="8"/>
        <v>0</v>
      </c>
      <c r="I119" s="123"/>
    </row>
    <row r="120" spans="1:12" x14ac:dyDescent="0.25">
      <c r="A120" s="184"/>
      <c r="B120" s="185"/>
      <c r="C120" s="185"/>
      <c r="D120" s="125"/>
      <c r="E120" s="89">
        <f>SUM(E105:E119)</f>
        <v>25</v>
      </c>
      <c r="F120" s="41">
        <f>SUM(F105:F119)</f>
        <v>25</v>
      </c>
      <c r="G120" s="61">
        <f>SUM(G105:G119)</f>
        <v>0</v>
      </c>
      <c r="H120" s="43">
        <f>SUM(H105:H119)</f>
        <v>0</v>
      </c>
      <c r="I120" s="123"/>
    </row>
    <row r="121" spans="1:12" x14ac:dyDescent="0.25">
      <c r="F121" s="149" t="s">
        <v>59</v>
      </c>
      <c r="G121" s="149"/>
      <c r="H121" s="150"/>
      <c r="I121" s="1">
        <f>F120</f>
        <v>25</v>
      </c>
      <c r="J121" s="50"/>
    </row>
    <row r="122" spans="1:12" x14ac:dyDescent="0.25">
      <c r="F122" s="145" t="s">
        <v>60</v>
      </c>
      <c r="G122" s="145"/>
      <c r="H122" s="146"/>
      <c r="I122" s="1">
        <f>H120</f>
        <v>0</v>
      </c>
      <c r="J122" s="50"/>
    </row>
    <row r="123" spans="1:12" ht="18.75" x14ac:dyDescent="0.25">
      <c r="F123" s="169" t="s">
        <v>99</v>
      </c>
      <c r="G123" s="169"/>
      <c r="H123" s="148"/>
      <c r="I123" s="63">
        <f>(I122*100)/I121</f>
        <v>0</v>
      </c>
      <c r="J123" s="50"/>
    </row>
    <row r="124" spans="1:12" x14ac:dyDescent="0.25">
      <c r="E124" s="126"/>
      <c r="F124" s="126"/>
      <c r="G124" s="126"/>
      <c r="H124" s="119"/>
      <c r="I124" s="34"/>
    </row>
    <row r="125" spans="1:12" ht="28.5" customHeight="1" x14ac:dyDescent="0.35">
      <c r="A125" s="151" t="s">
        <v>15</v>
      </c>
      <c r="B125" s="152"/>
      <c r="C125" s="152"/>
      <c r="D125" s="152"/>
      <c r="E125" s="152"/>
      <c r="F125" s="152"/>
      <c r="G125" s="152"/>
      <c r="H125" s="152"/>
      <c r="I125" s="153"/>
    </row>
    <row r="126" spans="1:12" x14ac:dyDescent="0.25">
      <c r="A126" s="154" t="s">
        <v>17</v>
      </c>
      <c r="B126" s="155"/>
      <c r="C126" s="155"/>
      <c r="D126" s="156"/>
      <c r="E126" s="120"/>
      <c r="F126" s="155"/>
      <c r="G126" s="155"/>
      <c r="H126" s="155"/>
      <c r="I126" s="156"/>
    </row>
    <row r="127" spans="1:12" ht="38.25" x14ac:dyDescent="0.25">
      <c r="A127" s="154"/>
      <c r="B127" s="155"/>
      <c r="C127" s="155"/>
      <c r="D127" s="54" t="s">
        <v>26</v>
      </c>
      <c r="E127" s="83" t="s">
        <v>51</v>
      </c>
      <c r="F127" s="55" t="s">
        <v>113</v>
      </c>
      <c r="G127" s="56" t="s">
        <v>112</v>
      </c>
      <c r="H127" s="57" t="s">
        <v>52</v>
      </c>
      <c r="I127" s="58" t="s">
        <v>27</v>
      </c>
    </row>
    <row r="128" spans="1:12" x14ac:dyDescent="0.25">
      <c r="A128" s="170" t="s">
        <v>78</v>
      </c>
      <c r="B128" s="171"/>
      <c r="C128" s="171"/>
      <c r="D128" s="125" t="s">
        <v>43</v>
      </c>
      <c r="E128" s="84">
        <v>2</v>
      </c>
      <c r="F128" s="121">
        <v>2</v>
      </c>
      <c r="G128" s="80"/>
      <c r="H128" s="122">
        <f t="shared" ref="H128:H142" si="10">G128*E128</f>
        <v>0</v>
      </c>
      <c r="I128" s="123"/>
    </row>
    <row r="129" spans="1:12" s="33" customFormat="1" x14ac:dyDescent="0.25">
      <c r="A129" s="170" t="s">
        <v>47</v>
      </c>
      <c r="B129" s="171"/>
      <c r="C129" s="171"/>
      <c r="D129" s="125" t="s">
        <v>43</v>
      </c>
      <c r="E129" s="84">
        <v>3</v>
      </c>
      <c r="F129" s="121">
        <v>3</v>
      </c>
      <c r="G129" s="80"/>
      <c r="H129" s="122">
        <f t="shared" si="10"/>
        <v>0</v>
      </c>
      <c r="I129" s="123"/>
    </row>
    <row r="130" spans="1:12" s="33" customFormat="1" x14ac:dyDescent="0.25">
      <c r="A130" s="170" t="s">
        <v>50</v>
      </c>
      <c r="B130" s="171"/>
      <c r="C130" s="171"/>
      <c r="D130" s="125" t="s">
        <v>81</v>
      </c>
      <c r="E130" s="84">
        <v>1</v>
      </c>
      <c r="F130" s="121">
        <v>1</v>
      </c>
      <c r="G130" s="80"/>
      <c r="H130" s="122">
        <f t="shared" si="10"/>
        <v>0</v>
      </c>
      <c r="I130" s="123"/>
    </row>
    <row r="131" spans="1:12" s="33" customFormat="1" x14ac:dyDescent="0.25">
      <c r="A131" s="170" t="s">
        <v>62</v>
      </c>
      <c r="B131" s="171"/>
      <c r="C131" s="171"/>
      <c r="D131" s="125" t="s">
        <v>81</v>
      </c>
      <c r="E131" s="84">
        <v>1</v>
      </c>
      <c r="F131" s="121">
        <v>1</v>
      </c>
      <c r="G131" s="80"/>
      <c r="H131" s="122">
        <f t="shared" si="10"/>
        <v>0</v>
      </c>
      <c r="I131" s="123"/>
    </row>
    <row r="132" spans="1:12" s="33" customFormat="1" x14ac:dyDescent="0.25">
      <c r="A132" s="170" t="s">
        <v>104</v>
      </c>
      <c r="B132" s="171"/>
      <c r="C132" s="171"/>
      <c r="D132" s="125" t="s">
        <v>43</v>
      </c>
      <c r="E132" s="84">
        <v>2</v>
      </c>
      <c r="F132" s="121">
        <v>2</v>
      </c>
      <c r="G132" s="80"/>
      <c r="H132" s="122">
        <f t="shared" si="10"/>
        <v>0</v>
      </c>
      <c r="I132" s="123"/>
    </row>
    <row r="133" spans="1:12" s="33" customFormat="1" x14ac:dyDescent="0.25">
      <c r="A133" s="170" t="s">
        <v>45</v>
      </c>
      <c r="B133" s="171"/>
      <c r="C133" s="171"/>
      <c r="D133" s="125" t="s">
        <v>81</v>
      </c>
      <c r="E133" s="84">
        <v>2</v>
      </c>
      <c r="F133" s="121">
        <v>2</v>
      </c>
      <c r="G133" s="80"/>
      <c r="H133" s="122">
        <f t="shared" si="10"/>
        <v>0</v>
      </c>
      <c r="I133" s="123"/>
    </row>
    <row r="134" spans="1:12" s="33" customFormat="1" x14ac:dyDescent="0.25">
      <c r="A134" s="176" t="s">
        <v>118</v>
      </c>
      <c r="B134" s="177"/>
      <c r="C134" s="177"/>
      <c r="D134" s="125" t="s">
        <v>43</v>
      </c>
      <c r="E134" s="84">
        <v>2</v>
      </c>
      <c r="F134" s="121">
        <v>2</v>
      </c>
      <c r="G134" s="80"/>
      <c r="H134" s="122">
        <f t="shared" si="10"/>
        <v>0</v>
      </c>
      <c r="I134" s="123"/>
    </row>
    <row r="135" spans="1:12" s="33" customFormat="1" x14ac:dyDescent="0.25">
      <c r="A135" s="170" t="s">
        <v>168</v>
      </c>
      <c r="B135" s="171"/>
      <c r="C135" s="171"/>
      <c r="D135" s="125" t="s">
        <v>56</v>
      </c>
      <c r="E135" s="84">
        <v>1</v>
      </c>
      <c r="F135" s="121">
        <v>1</v>
      </c>
      <c r="G135" s="80"/>
      <c r="H135" s="122">
        <f t="shared" si="10"/>
        <v>0</v>
      </c>
      <c r="I135" s="123"/>
    </row>
    <row r="136" spans="1:12" s="33" customFormat="1" x14ac:dyDescent="0.25">
      <c r="A136" s="170" t="s">
        <v>25</v>
      </c>
      <c r="B136" s="171"/>
      <c r="C136" s="171"/>
      <c r="D136" s="125" t="s">
        <v>56</v>
      </c>
      <c r="E136" s="84">
        <v>1</v>
      </c>
      <c r="F136" s="121">
        <v>1</v>
      </c>
      <c r="G136" s="80"/>
      <c r="H136" s="122">
        <f t="shared" si="10"/>
        <v>0</v>
      </c>
      <c r="I136" s="123"/>
    </row>
    <row r="137" spans="1:12" s="33" customFormat="1" x14ac:dyDescent="0.25">
      <c r="A137" s="170" t="s">
        <v>39</v>
      </c>
      <c r="B137" s="171"/>
      <c r="C137" s="171"/>
      <c r="D137" s="125" t="s">
        <v>56</v>
      </c>
      <c r="E137" s="84">
        <v>2</v>
      </c>
      <c r="F137" s="121">
        <v>2</v>
      </c>
      <c r="G137" s="80"/>
      <c r="H137" s="122">
        <f t="shared" si="10"/>
        <v>0</v>
      </c>
      <c r="I137" s="123"/>
    </row>
    <row r="138" spans="1:12" s="33" customFormat="1" x14ac:dyDescent="0.25">
      <c r="A138" s="170" t="s">
        <v>167</v>
      </c>
      <c r="B138" s="171"/>
      <c r="C138" s="171"/>
      <c r="D138" s="125" t="s">
        <v>56</v>
      </c>
      <c r="E138" s="84">
        <v>1</v>
      </c>
      <c r="F138" s="121">
        <v>1</v>
      </c>
      <c r="G138" s="80"/>
      <c r="H138" s="122">
        <f t="shared" si="10"/>
        <v>0</v>
      </c>
      <c r="I138" s="123"/>
      <c r="J138" s="48"/>
      <c r="K138" s="48"/>
      <c r="L138" s="48"/>
    </row>
    <row r="139" spans="1:12" s="33" customFormat="1" x14ac:dyDescent="0.25">
      <c r="A139" s="170" t="s">
        <v>116</v>
      </c>
      <c r="B139" s="171"/>
      <c r="C139" s="171"/>
      <c r="D139" s="125" t="s">
        <v>43</v>
      </c>
      <c r="E139" s="84">
        <v>3</v>
      </c>
      <c r="F139" s="121">
        <v>3</v>
      </c>
      <c r="G139" s="80"/>
      <c r="H139" s="122">
        <f t="shared" si="10"/>
        <v>0</v>
      </c>
      <c r="I139" s="123"/>
    </row>
    <row r="140" spans="1:12" x14ac:dyDescent="0.25">
      <c r="A140" s="124" t="s">
        <v>150</v>
      </c>
      <c r="B140" s="125"/>
      <c r="C140" s="125"/>
      <c r="D140" s="125" t="s">
        <v>56</v>
      </c>
      <c r="E140" s="84">
        <v>2</v>
      </c>
      <c r="F140" s="121">
        <f t="shared" ref="F140" si="11">IF(G140="NE","0",E140)</f>
        <v>2</v>
      </c>
      <c r="G140" s="80"/>
      <c r="H140" s="122">
        <f t="shared" si="10"/>
        <v>0</v>
      </c>
      <c r="I140" s="123"/>
      <c r="J140" s="50"/>
    </row>
    <row r="141" spans="1:12" s="33" customFormat="1" x14ac:dyDescent="0.25">
      <c r="A141" s="167" t="s">
        <v>169</v>
      </c>
      <c r="B141" s="175"/>
      <c r="C141" s="175"/>
      <c r="D141" s="125" t="s">
        <v>57</v>
      </c>
      <c r="E141" s="84">
        <v>1</v>
      </c>
      <c r="F141" s="121">
        <v>1</v>
      </c>
      <c r="G141" s="80"/>
      <c r="H141" s="122">
        <f t="shared" si="10"/>
        <v>0</v>
      </c>
      <c r="I141" s="123"/>
    </row>
    <row r="142" spans="1:12" x14ac:dyDescent="0.25">
      <c r="A142" s="170" t="s">
        <v>63</v>
      </c>
      <c r="B142" s="171"/>
      <c r="C142" s="171"/>
      <c r="D142" s="125" t="s">
        <v>57</v>
      </c>
      <c r="E142" s="84">
        <v>1</v>
      </c>
      <c r="F142" s="121">
        <v>1</v>
      </c>
      <c r="G142" s="80"/>
      <c r="H142" s="122">
        <f t="shared" si="10"/>
        <v>0</v>
      </c>
      <c r="I142" s="123"/>
    </row>
    <row r="143" spans="1:12" x14ac:dyDescent="0.25">
      <c r="A143" s="184"/>
      <c r="B143" s="185"/>
      <c r="C143" s="185"/>
      <c r="D143" s="125"/>
      <c r="E143" s="89">
        <f>SUM(E128:E142)</f>
        <v>25</v>
      </c>
      <c r="F143" s="41">
        <f>SUM(F128:F142)</f>
        <v>25</v>
      </c>
      <c r="G143" s="61">
        <f>SUM(G128:G142)</f>
        <v>0</v>
      </c>
      <c r="H143" s="43">
        <f>SUM(H128:H142)</f>
        <v>0</v>
      </c>
      <c r="I143" s="123"/>
    </row>
    <row r="144" spans="1:12" x14ac:dyDescent="0.25">
      <c r="F144" s="149" t="s">
        <v>59</v>
      </c>
      <c r="G144" s="149"/>
      <c r="H144" s="150"/>
      <c r="I144" s="1">
        <f>F143</f>
        <v>25</v>
      </c>
      <c r="J144" s="50"/>
    </row>
    <row r="145" spans="1:10" x14ac:dyDescent="0.25">
      <c r="F145" s="145" t="s">
        <v>60</v>
      </c>
      <c r="G145" s="145"/>
      <c r="H145" s="146"/>
      <c r="I145" s="1">
        <f>H143</f>
        <v>0</v>
      </c>
      <c r="J145" s="50"/>
    </row>
    <row r="146" spans="1:10" ht="18.75" x14ac:dyDescent="0.25">
      <c r="F146" s="169" t="s">
        <v>99</v>
      </c>
      <c r="G146" s="169"/>
      <c r="H146" s="148"/>
      <c r="I146" s="63">
        <f>(I145*100)/I144</f>
        <v>0</v>
      </c>
      <c r="J146" s="50"/>
    </row>
    <row r="147" spans="1:10" x14ac:dyDescent="0.25">
      <c r="E147" s="126"/>
      <c r="F147" s="126"/>
      <c r="G147" s="126"/>
      <c r="H147" s="119"/>
      <c r="I147" s="34"/>
    </row>
    <row r="148" spans="1:10" ht="15.75" customHeight="1" thickBot="1" x14ac:dyDescent="0.3">
      <c r="F148" s="72"/>
      <c r="G148" s="72"/>
      <c r="H148" s="86"/>
      <c r="I148" s="132"/>
      <c r="J148" s="50"/>
    </row>
    <row r="149" spans="1:10" s="37" customFormat="1" ht="15" customHeight="1" x14ac:dyDescent="0.25">
      <c r="A149" s="36"/>
      <c r="B149" s="36"/>
      <c r="C149" s="36"/>
      <c r="D149" s="36"/>
      <c r="E149" s="46" t="s">
        <v>79</v>
      </c>
      <c r="F149" s="46"/>
      <c r="G149" s="36"/>
      <c r="H149" s="36"/>
      <c r="I149" s="160">
        <f>AVERAGE(I146,I123,I100,I77,I54,I31)</f>
        <v>0</v>
      </c>
      <c r="J149" s="53"/>
    </row>
    <row r="150" spans="1:10" s="37" customFormat="1" ht="15" customHeight="1" thickBot="1" x14ac:dyDescent="0.3">
      <c r="A150" s="36"/>
      <c r="B150" s="36"/>
      <c r="C150" s="36"/>
      <c r="D150" s="36"/>
      <c r="E150" s="36" t="s">
        <v>85</v>
      </c>
      <c r="F150" s="46"/>
      <c r="G150" s="36"/>
      <c r="H150" s="36"/>
      <c r="I150" s="161"/>
      <c r="J150" s="53"/>
    </row>
    <row r="151" spans="1:10" x14ac:dyDescent="0.25">
      <c r="J151" s="50"/>
    </row>
    <row r="152" spans="1:10" x14ac:dyDescent="0.25">
      <c r="A152" s="4" t="s">
        <v>11</v>
      </c>
      <c r="B152" s="5"/>
      <c r="C152" s="5"/>
      <c r="D152" s="6"/>
      <c r="E152" s="5"/>
      <c r="F152" s="4" t="s">
        <v>12</v>
      </c>
      <c r="G152" s="5"/>
      <c r="H152" s="5"/>
      <c r="I152" s="6"/>
      <c r="J152" s="50"/>
    </row>
    <row r="153" spans="1:10" x14ac:dyDescent="0.25">
      <c r="A153" s="7" t="s">
        <v>13</v>
      </c>
      <c r="B153" s="8"/>
      <c r="C153" s="8"/>
      <c r="D153" s="9"/>
      <c r="E153" s="8"/>
      <c r="F153" s="7"/>
      <c r="G153" s="8"/>
      <c r="H153" s="8"/>
      <c r="I153" s="9"/>
      <c r="J153" s="50"/>
    </row>
    <row r="154" spans="1:10" x14ac:dyDescent="0.25">
      <c r="A154" s="7"/>
      <c r="B154" s="8"/>
      <c r="C154" s="8"/>
      <c r="D154" s="9"/>
      <c r="E154" s="8"/>
      <c r="F154" s="7"/>
      <c r="G154" s="8"/>
      <c r="H154" s="8"/>
      <c r="I154" s="9"/>
      <c r="J154" s="50"/>
    </row>
    <row r="155" spans="1:10" x14ac:dyDescent="0.25">
      <c r="A155" s="7"/>
      <c r="B155" s="8"/>
      <c r="C155" s="8"/>
      <c r="D155" s="9"/>
      <c r="E155" s="8"/>
      <c r="F155" s="7"/>
      <c r="G155" s="8"/>
      <c r="H155" s="8"/>
      <c r="I155" s="9"/>
      <c r="J155" s="50"/>
    </row>
    <row r="156" spans="1:10" x14ac:dyDescent="0.25">
      <c r="A156" s="10"/>
      <c r="B156" s="11"/>
      <c r="C156" s="11"/>
      <c r="D156" s="12"/>
      <c r="E156" s="11"/>
      <c r="F156" s="10"/>
      <c r="G156" s="11"/>
      <c r="H156" s="11"/>
      <c r="I156" s="12"/>
      <c r="J156" s="50"/>
    </row>
    <row r="157" spans="1:10" x14ac:dyDescent="0.25">
      <c r="A157" s="13"/>
      <c r="B157" s="13"/>
      <c r="C157" s="14"/>
      <c r="D157" s="14"/>
      <c r="E157" s="14"/>
      <c r="F157" s="15"/>
      <c r="G157" s="14"/>
      <c r="H157" s="16" t="s">
        <v>14</v>
      </c>
      <c r="I157" s="14"/>
      <c r="J157" s="50"/>
    </row>
  </sheetData>
  <mergeCells count="143">
    <mergeCell ref="F99:H99"/>
    <mergeCell ref="F123:H123"/>
    <mergeCell ref="I149:I150"/>
    <mergeCell ref="A118:C118"/>
    <mergeCell ref="A119:C119"/>
    <mergeCell ref="F121:H121"/>
    <mergeCell ref="F122:H122"/>
    <mergeCell ref="A120:C120"/>
    <mergeCell ref="A111:C111"/>
    <mergeCell ref="F100:H100"/>
    <mergeCell ref="F103:I103"/>
    <mergeCell ref="A126:D126"/>
    <mergeCell ref="F126:I126"/>
    <mergeCell ref="A127:C127"/>
    <mergeCell ref="A128:C128"/>
    <mergeCell ref="A129:C129"/>
    <mergeCell ref="A130:C130"/>
    <mergeCell ref="A131:C131"/>
    <mergeCell ref="A107:C107"/>
    <mergeCell ref="A108:C108"/>
    <mergeCell ref="A109:C109"/>
    <mergeCell ref="A104:C104"/>
    <mergeCell ref="A102:I102"/>
    <mergeCell ref="A103:D103"/>
    <mergeCell ref="F34:I34"/>
    <mergeCell ref="A50:C50"/>
    <mergeCell ref="F52:H52"/>
    <mergeCell ref="A19:C19"/>
    <mergeCell ref="A20:C20"/>
    <mergeCell ref="A21:C21"/>
    <mergeCell ref="A38:C38"/>
    <mergeCell ref="A39:C39"/>
    <mergeCell ref="A40:C40"/>
    <mergeCell ref="A46:C46"/>
    <mergeCell ref="A47:C47"/>
    <mergeCell ref="A49:C49"/>
    <mergeCell ref="A41:C41"/>
    <mergeCell ref="A42:C42"/>
    <mergeCell ref="A43:C43"/>
    <mergeCell ref="A44:C44"/>
    <mergeCell ref="A45:C45"/>
    <mergeCell ref="A33:I33"/>
    <mergeCell ref="A34:D34"/>
    <mergeCell ref="A35:C35"/>
    <mergeCell ref="A36:C36"/>
    <mergeCell ref="A37:C37"/>
    <mergeCell ref="F98:H98"/>
    <mergeCell ref="A1:I2"/>
    <mergeCell ref="A3:I3"/>
    <mergeCell ref="A4:C4"/>
    <mergeCell ref="A5:C5"/>
    <mergeCell ref="D5:I5"/>
    <mergeCell ref="A6:C6"/>
    <mergeCell ref="D6:I6"/>
    <mergeCell ref="G4:H4"/>
    <mergeCell ref="A7:C7"/>
    <mergeCell ref="D7:I7"/>
    <mergeCell ref="A23:C23"/>
    <mergeCell ref="A24:C24"/>
    <mergeCell ref="A26:C26"/>
    <mergeCell ref="A27:C27"/>
    <mergeCell ref="F11:I11"/>
    <mergeCell ref="A28:C28"/>
    <mergeCell ref="F29:H29"/>
    <mergeCell ref="F30:H30"/>
    <mergeCell ref="F31:H31"/>
    <mergeCell ref="A10:I10"/>
    <mergeCell ref="A11:D11"/>
    <mergeCell ref="A12:C12"/>
    <mergeCell ref="A13:C13"/>
    <mergeCell ref="A14:C14"/>
    <mergeCell ref="A15:C15"/>
    <mergeCell ref="A16:C16"/>
    <mergeCell ref="A22:C22"/>
    <mergeCell ref="A17:C17"/>
    <mergeCell ref="A18:C18"/>
    <mergeCell ref="A87:C87"/>
    <mergeCell ref="A88:C88"/>
    <mergeCell ref="A89:C89"/>
    <mergeCell ref="A81:C81"/>
    <mergeCell ref="A82:C82"/>
    <mergeCell ref="A83:C83"/>
    <mergeCell ref="A84:C84"/>
    <mergeCell ref="A62:C62"/>
    <mergeCell ref="A63:C63"/>
    <mergeCell ref="A79:I79"/>
    <mergeCell ref="A51:C51"/>
    <mergeCell ref="F53:H53"/>
    <mergeCell ref="F54:H54"/>
    <mergeCell ref="A57:D57"/>
    <mergeCell ref="F57:I57"/>
    <mergeCell ref="A58:C58"/>
    <mergeCell ref="A59:C59"/>
    <mergeCell ref="A60:C60"/>
    <mergeCell ref="A61:C61"/>
    <mergeCell ref="A56:I56"/>
    <mergeCell ref="A74:C74"/>
    <mergeCell ref="F75:H75"/>
    <mergeCell ref="F76:H76"/>
    <mergeCell ref="F77:H77"/>
    <mergeCell ref="A96:C96"/>
    <mergeCell ref="A80:D80"/>
    <mergeCell ref="F80:I80"/>
    <mergeCell ref="A97:C97"/>
    <mergeCell ref="A64:C64"/>
    <mergeCell ref="A65:C65"/>
    <mergeCell ref="A66:C66"/>
    <mergeCell ref="A67:C67"/>
    <mergeCell ref="A68:C68"/>
    <mergeCell ref="A69:C69"/>
    <mergeCell ref="A70:C70"/>
    <mergeCell ref="A72:C72"/>
    <mergeCell ref="A73:C73"/>
    <mergeCell ref="A95:C95"/>
    <mergeCell ref="A90:C90"/>
    <mergeCell ref="A91:C91"/>
    <mergeCell ref="A92:C92"/>
    <mergeCell ref="A93:C93"/>
    <mergeCell ref="A85:C85"/>
    <mergeCell ref="A86:C86"/>
    <mergeCell ref="A105:C105"/>
    <mergeCell ref="A106:C106"/>
    <mergeCell ref="A125:I125"/>
    <mergeCell ref="A112:C112"/>
    <mergeCell ref="A113:C113"/>
    <mergeCell ref="A114:C114"/>
    <mergeCell ref="A115:C115"/>
    <mergeCell ref="A116:C116"/>
    <mergeCell ref="A110:C110"/>
    <mergeCell ref="A142:C142"/>
    <mergeCell ref="A143:C143"/>
    <mergeCell ref="F144:H144"/>
    <mergeCell ref="F145:H145"/>
    <mergeCell ref="F146:H146"/>
    <mergeCell ref="A132:C132"/>
    <mergeCell ref="A133:C133"/>
    <mergeCell ref="A134:C134"/>
    <mergeCell ref="A135:C135"/>
    <mergeCell ref="A136:C136"/>
    <mergeCell ref="A137:C137"/>
    <mergeCell ref="A138:C138"/>
    <mergeCell ref="A139:C139"/>
    <mergeCell ref="A141:C141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headerFooter>
    <oddHeader>&amp;CANNEXE 9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J124"/>
  <sheetViews>
    <sheetView topLeftCell="A97" zoomScale="70" zoomScaleNormal="70" workbookViewId="0">
      <selection activeCell="I116" sqref="I116:I117"/>
    </sheetView>
  </sheetViews>
  <sheetFormatPr baseColWidth="10" defaultRowHeight="15" x14ac:dyDescent="0.25"/>
  <cols>
    <col min="1" max="2" width="11.42578125" customWidth="1"/>
    <col min="3" max="3" width="33.140625" customWidth="1"/>
    <col min="4" max="4" width="14.85546875" customWidth="1"/>
    <col min="5" max="8" width="8.5703125" customWidth="1"/>
    <col min="9" max="9" width="30.85546875" customWidth="1"/>
  </cols>
  <sheetData>
    <row r="1" spans="1:10" x14ac:dyDescent="0.25">
      <c r="A1" s="162" t="s">
        <v>7</v>
      </c>
      <c r="B1" s="163"/>
      <c r="C1" s="163"/>
      <c r="D1" s="163"/>
      <c r="E1" s="163"/>
      <c r="F1" s="163"/>
      <c r="G1" s="163"/>
      <c r="H1" s="163"/>
      <c r="I1" s="163"/>
    </row>
    <row r="2" spans="1:10" x14ac:dyDescent="0.25">
      <c r="A2" s="164"/>
      <c r="B2" s="164"/>
      <c r="C2" s="164"/>
      <c r="D2" s="164"/>
      <c r="E2" s="164"/>
      <c r="F2" s="164"/>
      <c r="G2" s="164"/>
      <c r="H2" s="164"/>
      <c r="I2" s="164"/>
    </row>
    <row r="3" spans="1:10" ht="25.5" x14ac:dyDescent="0.35">
      <c r="A3" s="151" t="s">
        <v>28</v>
      </c>
      <c r="B3" s="152"/>
      <c r="C3" s="152"/>
      <c r="D3" s="152"/>
      <c r="E3" s="152"/>
      <c r="F3" s="152"/>
      <c r="G3" s="152"/>
      <c r="H3" s="152"/>
      <c r="I3" s="153"/>
    </row>
    <row r="4" spans="1:10" x14ac:dyDescent="0.25">
      <c r="A4" s="165" t="s">
        <v>6</v>
      </c>
      <c r="B4" s="165"/>
      <c r="C4" s="165"/>
      <c r="D4" s="2" t="s">
        <v>0</v>
      </c>
      <c r="E4" s="3" t="s">
        <v>2</v>
      </c>
      <c r="F4" s="74"/>
      <c r="G4" s="167" t="s">
        <v>1</v>
      </c>
      <c r="H4" s="168"/>
      <c r="I4" s="1"/>
    </row>
    <row r="5" spans="1:10" ht="18" customHeight="1" x14ac:dyDescent="0.25">
      <c r="A5" s="165" t="s">
        <v>5</v>
      </c>
      <c r="B5" s="165"/>
      <c r="C5" s="165"/>
      <c r="D5" s="166"/>
      <c r="E5" s="166"/>
      <c r="F5" s="166"/>
      <c r="G5" s="166"/>
      <c r="H5" s="166"/>
      <c r="I5" s="166"/>
    </row>
    <row r="6" spans="1:10" ht="18" customHeight="1" x14ac:dyDescent="0.25">
      <c r="A6" s="165" t="s">
        <v>4</v>
      </c>
      <c r="B6" s="165"/>
      <c r="C6" s="165"/>
      <c r="D6" s="166"/>
      <c r="E6" s="166"/>
      <c r="F6" s="166"/>
      <c r="G6" s="166"/>
      <c r="H6" s="166"/>
      <c r="I6" s="166"/>
    </row>
    <row r="7" spans="1:10" ht="18" customHeight="1" x14ac:dyDescent="0.25">
      <c r="A7" s="165" t="s">
        <v>3</v>
      </c>
      <c r="B7" s="165"/>
      <c r="C7" s="165"/>
      <c r="D7" s="166"/>
      <c r="E7" s="166"/>
      <c r="F7" s="166"/>
      <c r="G7" s="166"/>
      <c r="H7" s="166"/>
      <c r="I7" s="166"/>
      <c r="J7" t="s">
        <v>2</v>
      </c>
    </row>
    <row r="8" spans="1:10" x14ac:dyDescent="0.25">
      <c r="I8" s="34"/>
    </row>
    <row r="9" spans="1:10" x14ac:dyDescent="0.25">
      <c r="E9" s="31"/>
      <c r="F9" s="72"/>
      <c r="G9" s="31"/>
      <c r="H9" s="30"/>
      <c r="I9" s="35"/>
    </row>
    <row r="10" spans="1:10" ht="25.5" x14ac:dyDescent="0.35">
      <c r="A10" s="151" t="s">
        <v>30</v>
      </c>
      <c r="B10" s="152"/>
      <c r="C10" s="152"/>
      <c r="D10" s="152"/>
      <c r="E10" s="152"/>
      <c r="F10" s="152"/>
      <c r="G10" s="152"/>
      <c r="H10" s="152"/>
      <c r="I10" s="153"/>
    </row>
    <row r="11" spans="1:10" x14ac:dyDescent="0.25">
      <c r="A11" s="154" t="s">
        <v>17</v>
      </c>
      <c r="B11" s="155"/>
      <c r="C11" s="155"/>
      <c r="D11" s="156"/>
      <c r="E11" s="154"/>
      <c r="F11" s="155"/>
      <c r="G11" s="155"/>
      <c r="H11" s="155"/>
      <c r="I11" s="156"/>
    </row>
    <row r="12" spans="1:10" ht="38.25" x14ac:dyDescent="0.25">
      <c r="A12" s="154"/>
      <c r="B12" s="155"/>
      <c r="C12" s="155"/>
      <c r="D12" s="17" t="s">
        <v>26</v>
      </c>
      <c r="E12" s="19" t="s">
        <v>51</v>
      </c>
      <c r="F12" s="55" t="s">
        <v>113</v>
      </c>
      <c r="G12" s="56" t="s">
        <v>112</v>
      </c>
      <c r="H12" s="17" t="s">
        <v>52</v>
      </c>
      <c r="I12" s="18" t="s">
        <v>27</v>
      </c>
    </row>
    <row r="13" spans="1:10" x14ac:dyDescent="0.25">
      <c r="A13" s="170" t="s">
        <v>78</v>
      </c>
      <c r="B13" s="171"/>
      <c r="C13" s="171"/>
      <c r="D13" s="94" t="s">
        <v>88</v>
      </c>
      <c r="E13" s="84">
        <v>3</v>
      </c>
      <c r="F13" s="75">
        <v>3</v>
      </c>
      <c r="G13" s="80"/>
      <c r="H13" s="76">
        <f t="shared" ref="H13:H22" si="0">G13*E13</f>
        <v>0</v>
      </c>
      <c r="I13" s="73"/>
    </row>
    <row r="14" spans="1:10" x14ac:dyDescent="0.25">
      <c r="A14" s="170" t="s">
        <v>84</v>
      </c>
      <c r="B14" s="171"/>
      <c r="C14" s="171"/>
      <c r="D14" s="94" t="s">
        <v>88</v>
      </c>
      <c r="E14" s="84">
        <v>2</v>
      </c>
      <c r="F14" s="75">
        <v>2</v>
      </c>
      <c r="G14" s="80"/>
      <c r="H14" s="76">
        <f t="shared" si="0"/>
        <v>0</v>
      </c>
      <c r="I14" s="73"/>
    </row>
    <row r="15" spans="1:10" x14ac:dyDescent="0.25">
      <c r="A15" s="170" t="s">
        <v>50</v>
      </c>
      <c r="B15" s="171"/>
      <c r="C15" s="171"/>
      <c r="D15" s="79" t="s">
        <v>57</v>
      </c>
      <c r="E15" s="84">
        <v>1</v>
      </c>
      <c r="F15" s="75">
        <v>1</v>
      </c>
      <c r="G15" s="80"/>
      <c r="H15" s="76">
        <f t="shared" si="0"/>
        <v>0</v>
      </c>
      <c r="I15" s="73"/>
    </row>
    <row r="16" spans="1:10" x14ac:dyDescent="0.25">
      <c r="A16" s="170" t="s">
        <v>125</v>
      </c>
      <c r="B16" s="171"/>
      <c r="C16" s="171"/>
      <c r="D16" s="79" t="s">
        <v>126</v>
      </c>
      <c r="E16" s="84">
        <v>2</v>
      </c>
      <c r="F16" s="75">
        <v>2</v>
      </c>
      <c r="G16" s="80"/>
      <c r="H16" s="76">
        <f t="shared" si="0"/>
        <v>0</v>
      </c>
      <c r="I16" s="73"/>
    </row>
    <row r="17" spans="1:10" x14ac:dyDescent="0.25">
      <c r="A17" s="170" t="s">
        <v>119</v>
      </c>
      <c r="B17" s="171"/>
      <c r="C17" s="171"/>
      <c r="D17" s="79" t="s">
        <v>88</v>
      </c>
      <c r="E17" s="84">
        <v>2</v>
      </c>
      <c r="F17" s="75">
        <v>2</v>
      </c>
      <c r="G17" s="80"/>
      <c r="H17" s="76">
        <f t="shared" si="0"/>
        <v>0</v>
      </c>
      <c r="I17" s="73"/>
    </row>
    <row r="18" spans="1:10" x14ac:dyDescent="0.25">
      <c r="A18" s="170" t="s">
        <v>120</v>
      </c>
      <c r="B18" s="171"/>
      <c r="C18" s="171"/>
      <c r="D18" s="94" t="s">
        <v>88</v>
      </c>
      <c r="E18" s="84">
        <v>2</v>
      </c>
      <c r="F18" s="75">
        <v>2</v>
      </c>
      <c r="G18" s="80"/>
      <c r="H18" s="76">
        <f t="shared" si="0"/>
        <v>0</v>
      </c>
      <c r="I18" s="73"/>
    </row>
    <row r="19" spans="1:10" x14ac:dyDescent="0.25">
      <c r="A19" s="170" t="s">
        <v>170</v>
      </c>
      <c r="B19" s="171"/>
      <c r="C19" s="171"/>
      <c r="D19" s="125" t="s">
        <v>88</v>
      </c>
      <c r="E19" s="84">
        <v>2</v>
      </c>
      <c r="F19" s="121">
        <v>2</v>
      </c>
      <c r="G19" s="80"/>
      <c r="H19" s="122">
        <f t="shared" ref="H19" si="1">G19*E19</f>
        <v>0</v>
      </c>
      <c r="I19" s="123"/>
    </row>
    <row r="20" spans="1:10" x14ac:dyDescent="0.25">
      <c r="A20" s="176" t="s">
        <v>168</v>
      </c>
      <c r="B20" s="177"/>
      <c r="C20" s="177"/>
      <c r="D20" s="94" t="s">
        <v>88</v>
      </c>
      <c r="E20" s="84">
        <v>1</v>
      </c>
      <c r="F20" s="75">
        <v>1</v>
      </c>
      <c r="G20" s="80"/>
      <c r="H20" s="76">
        <f t="shared" si="0"/>
        <v>0</v>
      </c>
      <c r="I20" s="73"/>
    </row>
    <row r="21" spans="1:10" x14ac:dyDescent="0.25">
      <c r="A21" s="170" t="s">
        <v>25</v>
      </c>
      <c r="B21" s="171"/>
      <c r="C21" s="171"/>
      <c r="D21" s="94" t="s">
        <v>88</v>
      </c>
      <c r="E21" s="84">
        <v>1</v>
      </c>
      <c r="F21" s="75">
        <v>1</v>
      </c>
      <c r="G21" s="80"/>
      <c r="H21" s="76">
        <f t="shared" si="0"/>
        <v>0</v>
      </c>
      <c r="I21" s="73"/>
    </row>
    <row r="22" spans="1:10" x14ac:dyDescent="0.25">
      <c r="A22" s="170" t="s">
        <v>39</v>
      </c>
      <c r="B22" s="171"/>
      <c r="C22" s="171"/>
      <c r="D22" s="94" t="s">
        <v>88</v>
      </c>
      <c r="E22" s="84">
        <v>2</v>
      </c>
      <c r="F22" s="75">
        <v>2</v>
      </c>
      <c r="G22" s="80"/>
      <c r="H22" s="76">
        <f t="shared" si="0"/>
        <v>0</v>
      </c>
      <c r="I22" s="73"/>
    </row>
    <row r="23" spans="1:10" x14ac:dyDescent="0.25">
      <c r="A23" s="170"/>
      <c r="B23" s="171"/>
      <c r="C23" s="171"/>
      <c r="D23" s="79"/>
      <c r="E23" s="89">
        <f>SUM(E13:E22)</f>
        <v>18</v>
      </c>
      <c r="F23" s="41">
        <f>SUM(F13:F22)</f>
        <v>18</v>
      </c>
      <c r="G23" s="61">
        <f>SUM(G13:G22)</f>
        <v>0</v>
      </c>
      <c r="H23" s="43">
        <f>SUM(H13:H22)</f>
        <v>0</v>
      </c>
      <c r="I23" s="73"/>
    </row>
    <row r="24" spans="1:10" x14ac:dyDescent="0.25">
      <c r="F24" s="149" t="s">
        <v>59</v>
      </c>
      <c r="G24" s="149"/>
      <c r="H24" s="150"/>
      <c r="I24" s="1">
        <f>F23</f>
        <v>18</v>
      </c>
      <c r="J24" s="50"/>
    </row>
    <row r="25" spans="1:10" x14ac:dyDescent="0.25">
      <c r="F25" s="145" t="s">
        <v>60</v>
      </c>
      <c r="G25" s="145"/>
      <c r="H25" s="146"/>
      <c r="I25" s="1">
        <f>H23</f>
        <v>0</v>
      </c>
      <c r="J25" s="50"/>
    </row>
    <row r="26" spans="1:10" ht="18.75" x14ac:dyDescent="0.25">
      <c r="F26" s="169" t="s">
        <v>99</v>
      </c>
      <c r="G26" s="169"/>
      <c r="H26" s="148"/>
      <c r="I26" s="63">
        <f>(I25*100)/I24</f>
        <v>0</v>
      </c>
      <c r="J26" s="50"/>
    </row>
    <row r="28" spans="1:10" ht="25.5" x14ac:dyDescent="0.35">
      <c r="A28" s="151" t="s">
        <v>30</v>
      </c>
      <c r="B28" s="152"/>
      <c r="C28" s="152"/>
      <c r="D28" s="152"/>
      <c r="E28" s="152"/>
      <c r="F28" s="152"/>
      <c r="G28" s="152"/>
      <c r="H28" s="152"/>
      <c r="I28" s="153"/>
    </row>
    <row r="29" spans="1:10" x14ac:dyDescent="0.25">
      <c r="A29" s="154" t="s">
        <v>17</v>
      </c>
      <c r="B29" s="155"/>
      <c r="C29" s="155"/>
      <c r="D29" s="156"/>
      <c r="E29" s="154"/>
      <c r="F29" s="155"/>
      <c r="G29" s="155"/>
      <c r="H29" s="155"/>
      <c r="I29" s="156"/>
    </row>
    <row r="30" spans="1:10" ht="38.25" x14ac:dyDescent="0.25">
      <c r="A30" s="154"/>
      <c r="B30" s="155"/>
      <c r="C30" s="155"/>
      <c r="D30" s="17" t="s">
        <v>26</v>
      </c>
      <c r="E30" s="19" t="s">
        <v>51</v>
      </c>
      <c r="F30" s="55" t="s">
        <v>113</v>
      </c>
      <c r="G30" s="56" t="s">
        <v>112</v>
      </c>
      <c r="H30" s="17" t="s">
        <v>52</v>
      </c>
      <c r="I30" s="18" t="s">
        <v>27</v>
      </c>
    </row>
    <row r="31" spans="1:10" x14ac:dyDescent="0.25">
      <c r="A31" s="170" t="s">
        <v>78</v>
      </c>
      <c r="B31" s="171"/>
      <c r="C31" s="171"/>
      <c r="D31" s="125" t="s">
        <v>88</v>
      </c>
      <c r="E31" s="84">
        <v>3</v>
      </c>
      <c r="F31" s="121">
        <v>3</v>
      </c>
      <c r="G31" s="80"/>
      <c r="H31" s="122">
        <f t="shared" ref="H31:H40" si="2">G31*E31</f>
        <v>0</v>
      </c>
      <c r="I31" s="123"/>
    </row>
    <row r="32" spans="1:10" x14ac:dyDescent="0.25">
      <c r="A32" s="170" t="s">
        <v>84</v>
      </c>
      <c r="B32" s="171"/>
      <c r="C32" s="171"/>
      <c r="D32" s="125" t="s">
        <v>88</v>
      </c>
      <c r="E32" s="84">
        <v>2</v>
      </c>
      <c r="F32" s="121">
        <v>2</v>
      </c>
      <c r="G32" s="80"/>
      <c r="H32" s="122">
        <f t="shared" si="2"/>
        <v>0</v>
      </c>
      <c r="I32" s="123"/>
    </row>
    <row r="33" spans="1:10" x14ac:dyDescent="0.25">
      <c r="A33" s="170" t="s">
        <v>50</v>
      </c>
      <c r="B33" s="171"/>
      <c r="C33" s="171"/>
      <c r="D33" s="125" t="s">
        <v>57</v>
      </c>
      <c r="E33" s="84">
        <v>1</v>
      </c>
      <c r="F33" s="121">
        <v>1</v>
      </c>
      <c r="G33" s="80"/>
      <c r="H33" s="122">
        <f t="shared" si="2"/>
        <v>0</v>
      </c>
      <c r="I33" s="123"/>
    </row>
    <row r="34" spans="1:10" x14ac:dyDescent="0.25">
      <c r="A34" s="170" t="s">
        <v>125</v>
      </c>
      <c r="B34" s="171"/>
      <c r="C34" s="171"/>
      <c r="D34" s="125" t="s">
        <v>126</v>
      </c>
      <c r="E34" s="84">
        <v>2</v>
      </c>
      <c r="F34" s="121">
        <v>2</v>
      </c>
      <c r="G34" s="80"/>
      <c r="H34" s="122">
        <f t="shared" si="2"/>
        <v>0</v>
      </c>
      <c r="I34" s="123"/>
    </row>
    <row r="35" spans="1:10" x14ac:dyDescent="0.25">
      <c r="A35" s="170" t="s">
        <v>119</v>
      </c>
      <c r="B35" s="171"/>
      <c r="C35" s="171"/>
      <c r="D35" s="125" t="s">
        <v>88</v>
      </c>
      <c r="E35" s="84">
        <v>2</v>
      </c>
      <c r="F35" s="121">
        <v>2</v>
      </c>
      <c r="G35" s="80"/>
      <c r="H35" s="122">
        <f t="shared" si="2"/>
        <v>0</v>
      </c>
      <c r="I35" s="123"/>
    </row>
    <row r="36" spans="1:10" x14ac:dyDescent="0.25">
      <c r="A36" s="170" t="s">
        <v>120</v>
      </c>
      <c r="B36" s="171"/>
      <c r="C36" s="171"/>
      <c r="D36" s="125" t="s">
        <v>88</v>
      </c>
      <c r="E36" s="84">
        <v>2</v>
      </c>
      <c r="F36" s="121">
        <v>2</v>
      </c>
      <c r="G36" s="80"/>
      <c r="H36" s="122">
        <f t="shared" si="2"/>
        <v>0</v>
      </c>
      <c r="I36" s="123"/>
    </row>
    <row r="37" spans="1:10" x14ac:dyDescent="0.25">
      <c r="A37" s="170" t="s">
        <v>170</v>
      </c>
      <c r="B37" s="171"/>
      <c r="C37" s="171"/>
      <c r="D37" s="125" t="s">
        <v>88</v>
      </c>
      <c r="E37" s="84">
        <v>2</v>
      </c>
      <c r="F37" s="121">
        <v>2</v>
      </c>
      <c r="G37" s="80"/>
      <c r="H37" s="122">
        <f t="shared" si="2"/>
        <v>0</v>
      </c>
      <c r="I37" s="123"/>
    </row>
    <row r="38" spans="1:10" x14ac:dyDescent="0.25">
      <c r="A38" s="176" t="s">
        <v>168</v>
      </c>
      <c r="B38" s="177"/>
      <c r="C38" s="177"/>
      <c r="D38" s="125" t="s">
        <v>88</v>
      </c>
      <c r="E38" s="84">
        <v>1</v>
      </c>
      <c r="F38" s="121">
        <v>1</v>
      </c>
      <c r="G38" s="80"/>
      <c r="H38" s="122">
        <f t="shared" si="2"/>
        <v>0</v>
      </c>
      <c r="I38" s="123"/>
    </row>
    <row r="39" spans="1:10" x14ac:dyDescent="0.25">
      <c r="A39" s="170" t="s">
        <v>25</v>
      </c>
      <c r="B39" s="171"/>
      <c r="C39" s="171"/>
      <c r="D39" s="125" t="s">
        <v>88</v>
      </c>
      <c r="E39" s="84">
        <v>1</v>
      </c>
      <c r="F39" s="121">
        <v>1</v>
      </c>
      <c r="G39" s="80"/>
      <c r="H39" s="122">
        <f t="shared" si="2"/>
        <v>0</v>
      </c>
      <c r="I39" s="123"/>
    </row>
    <row r="40" spans="1:10" x14ac:dyDescent="0.25">
      <c r="A40" s="170" t="s">
        <v>39</v>
      </c>
      <c r="B40" s="171"/>
      <c r="C40" s="171"/>
      <c r="D40" s="125" t="s">
        <v>88</v>
      </c>
      <c r="E40" s="84">
        <v>2</v>
      </c>
      <c r="F40" s="121">
        <v>2</v>
      </c>
      <c r="G40" s="80"/>
      <c r="H40" s="122">
        <f t="shared" si="2"/>
        <v>0</v>
      </c>
      <c r="I40" s="123"/>
    </row>
    <row r="41" spans="1:10" x14ac:dyDescent="0.25">
      <c r="A41" s="170"/>
      <c r="B41" s="171"/>
      <c r="C41" s="171"/>
      <c r="D41" s="125"/>
      <c r="E41" s="89">
        <f>SUM(E31:E40)</f>
        <v>18</v>
      </c>
      <c r="F41" s="41">
        <f>SUM(F31:F40)</f>
        <v>18</v>
      </c>
      <c r="G41" s="61">
        <f>SUM(G31:G40)</f>
        <v>0</v>
      </c>
      <c r="H41" s="43">
        <f>SUM(H31:H40)</f>
        <v>0</v>
      </c>
      <c r="I41" s="123"/>
    </row>
    <row r="42" spans="1:10" x14ac:dyDescent="0.25">
      <c r="F42" s="149" t="s">
        <v>59</v>
      </c>
      <c r="G42" s="149"/>
      <c r="H42" s="150"/>
      <c r="I42" s="1">
        <f>F41</f>
        <v>18</v>
      </c>
      <c r="J42" s="50"/>
    </row>
    <row r="43" spans="1:10" x14ac:dyDescent="0.25">
      <c r="F43" s="145" t="s">
        <v>60</v>
      </c>
      <c r="G43" s="145"/>
      <c r="H43" s="146"/>
      <c r="I43" s="1">
        <f>H41</f>
        <v>0</v>
      </c>
      <c r="J43" s="50"/>
    </row>
    <row r="44" spans="1:10" ht="18.75" x14ac:dyDescent="0.25">
      <c r="F44" s="169" t="s">
        <v>99</v>
      </c>
      <c r="G44" s="169"/>
      <c r="H44" s="148"/>
      <c r="I44" s="63">
        <f>(I43*100)/I42</f>
        <v>0</v>
      </c>
      <c r="J44" s="50"/>
    </row>
    <row r="46" spans="1:10" ht="25.5" x14ac:dyDescent="0.35">
      <c r="A46" s="151" t="s">
        <v>103</v>
      </c>
      <c r="B46" s="152"/>
      <c r="C46" s="152"/>
      <c r="D46" s="152"/>
      <c r="E46" s="152"/>
      <c r="F46" s="152"/>
      <c r="G46" s="152"/>
      <c r="H46" s="152"/>
      <c r="I46" s="153"/>
    </row>
    <row r="47" spans="1:10" x14ac:dyDescent="0.25">
      <c r="A47" s="154" t="s">
        <v>17</v>
      </c>
      <c r="B47" s="155"/>
      <c r="C47" s="155"/>
      <c r="D47" s="156"/>
      <c r="E47" s="154"/>
      <c r="F47" s="155"/>
      <c r="G47" s="155"/>
      <c r="H47" s="155"/>
      <c r="I47" s="156"/>
    </row>
    <row r="48" spans="1:10" ht="38.25" x14ac:dyDescent="0.25">
      <c r="A48" s="154"/>
      <c r="B48" s="155"/>
      <c r="C48" s="155"/>
      <c r="D48" s="17" t="s">
        <v>26</v>
      </c>
      <c r="E48" s="19" t="s">
        <v>51</v>
      </c>
      <c r="F48" s="55" t="s">
        <v>113</v>
      </c>
      <c r="G48" s="56" t="s">
        <v>112</v>
      </c>
      <c r="H48" s="17" t="s">
        <v>52</v>
      </c>
      <c r="I48" s="18" t="s">
        <v>27</v>
      </c>
    </row>
    <row r="49" spans="1:10" x14ac:dyDescent="0.25">
      <c r="A49" s="170" t="s">
        <v>78</v>
      </c>
      <c r="B49" s="171"/>
      <c r="C49" s="171"/>
      <c r="D49" s="125" t="s">
        <v>56</v>
      </c>
      <c r="E49" s="84">
        <v>2</v>
      </c>
      <c r="F49" s="75">
        <v>2</v>
      </c>
      <c r="G49" s="80"/>
      <c r="H49" s="76">
        <f t="shared" ref="H49:H57" si="3">G49*E49</f>
        <v>0</v>
      </c>
      <c r="I49" s="73"/>
    </row>
    <row r="50" spans="1:10" x14ac:dyDescent="0.25">
      <c r="A50" s="170" t="s">
        <v>50</v>
      </c>
      <c r="B50" s="171"/>
      <c r="C50" s="171"/>
      <c r="D50" s="79" t="s">
        <v>56</v>
      </c>
      <c r="E50" s="84">
        <v>1</v>
      </c>
      <c r="F50" s="75">
        <v>1</v>
      </c>
      <c r="G50" s="80"/>
      <c r="H50" s="76">
        <f t="shared" si="3"/>
        <v>0</v>
      </c>
      <c r="I50" s="73"/>
    </row>
    <row r="51" spans="1:10" x14ac:dyDescent="0.25">
      <c r="A51" s="170" t="s">
        <v>104</v>
      </c>
      <c r="B51" s="171"/>
      <c r="C51" s="171"/>
      <c r="D51" s="79" t="s">
        <v>43</v>
      </c>
      <c r="E51" s="84">
        <v>3</v>
      </c>
      <c r="F51" s="75">
        <v>3</v>
      </c>
      <c r="G51" s="80"/>
      <c r="H51" s="76">
        <f t="shared" si="3"/>
        <v>0</v>
      </c>
      <c r="I51" s="73"/>
    </row>
    <row r="52" spans="1:10" x14ac:dyDescent="0.25">
      <c r="A52" s="170" t="s">
        <v>171</v>
      </c>
      <c r="B52" s="171"/>
      <c r="C52" s="171"/>
      <c r="D52" s="79" t="s">
        <v>56</v>
      </c>
      <c r="E52" s="84">
        <v>2</v>
      </c>
      <c r="F52" s="75">
        <v>2</v>
      </c>
      <c r="G52" s="80"/>
      <c r="H52" s="76">
        <f t="shared" si="3"/>
        <v>0</v>
      </c>
      <c r="I52" s="73"/>
    </row>
    <row r="53" spans="1:10" x14ac:dyDescent="0.25">
      <c r="A53" s="170" t="s">
        <v>168</v>
      </c>
      <c r="B53" s="171"/>
      <c r="C53" s="171"/>
      <c r="D53" s="79" t="s">
        <v>56</v>
      </c>
      <c r="E53" s="84">
        <v>1</v>
      </c>
      <c r="F53" s="75">
        <v>1</v>
      </c>
      <c r="G53" s="80"/>
      <c r="H53" s="76">
        <f t="shared" si="3"/>
        <v>0</v>
      </c>
      <c r="I53" s="73"/>
    </row>
    <row r="54" spans="1:10" x14ac:dyDescent="0.25">
      <c r="A54" s="170" t="s">
        <v>25</v>
      </c>
      <c r="B54" s="171"/>
      <c r="C54" s="171"/>
      <c r="D54" s="79" t="s">
        <v>56</v>
      </c>
      <c r="E54" s="84">
        <v>1</v>
      </c>
      <c r="F54" s="75">
        <v>1</v>
      </c>
      <c r="G54" s="80"/>
      <c r="H54" s="76">
        <f t="shared" si="3"/>
        <v>0</v>
      </c>
      <c r="I54" s="73"/>
    </row>
    <row r="55" spans="1:10" x14ac:dyDescent="0.25">
      <c r="A55" s="170" t="s">
        <v>170</v>
      </c>
      <c r="B55" s="171"/>
      <c r="C55" s="171"/>
      <c r="D55" s="125" t="s">
        <v>88</v>
      </c>
      <c r="E55" s="84">
        <v>2</v>
      </c>
      <c r="F55" s="121">
        <v>2</v>
      </c>
      <c r="G55" s="80"/>
      <c r="H55" s="122">
        <f t="shared" ref="H55:H56" si="4">G55*E55</f>
        <v>0</v>
      </c>
      <c r="I55" s="123"/>
    </row>
    <row r="56" spans="1:10" x14ac:dyDescent="0.25">
      <c r="A56" s="170" t="s">
        <v>172</v>
      </c>
      <c r="B56" s="171"/>
      <c r="C56" s="171"/>
      <c r="D56" s="125" t="s">
        <v>43</v>
      </c>
      <c r="E56" s="84">
        <v>2</v>
      </c>
      <c r="F56" s="121">
        <v>2</v>
      </c>
      <c r="G56" s="80"/>
      <c r="H56" s="122">
        <f t="shared" si="4"/>
        <v>0</v>
      </c>
      <c r="I56" s="123"/>
    </row>
    <row r="57" spans="1:10" x14ac:dyDescent="0.25">
      <c r="A57" s="176" t="s">
        <v>39</v>
      </c>
      <c r="B57" s="177"/>
      <c r="C57" s="177"/>
      <c r="D57" s="79" t="s">
        <v>56</v>
      </c>
      <c r="E57" s="84">
        <v>2</v>
      </c>
      <c r="F57" s="75">
        <v>2</v>
      </c>
      <c r="G57" s="80"/>
      <c r="H57" s="76">
        <f t="shared" si="3"/>
        <v>0</v>
      </c>
      <c r="I57" s="73"/>
    </row>
    <row r="58" spans="1:10" x14ac:dyDescent="0.25">
      <c r="A58" s="170"/>
      <c r="B58" s="171"/>
      <c r="C58" s="171"/>
      <c r="D58" s="79"/>
      <c r="E58" s="89">
        <f>SUM(E49:E57)</f>
        <v>16</v>
      </c>
      <c r="F58" s="41">
        <f>SUM(F49:F57)</f>
        <v>16</v>
      </c>
      <c r="G58" s="61">
        <f>SUM(G49:G57)</f>
        <v>0</v>
      </c>
      <c r="H58" s="43">
        <f>SUM(H49:H57)</f>
        <v>0</v>
      </c>
      <c r="I58" s="73"/>
    </row>
    <row r="59" spans="1:10" x14ac:dyDescent="0.25">
      <c r="F59" s="149" t="s">
        <v>59</v>
      </c>
      <c r="G59" s="149"/>
      <c r="H59" s="150"/>
      <c r="I59" s="1">
        <f>F58</f>
        <v>16</v>
      </c>
      <c r="J59" s="50"/>
    </row>
    <row r="60" spans="1:10" x14ac:dyDescent="0.25">
      <c r="F60" s="145" t="s">
        <v>60</v>
      </c>
      <c r="G60" s="145"/>
      <c r="H60" s="146"/>
      <c r="I60" s="1">
        <f>H58</f>
        <v>0</v>
      </c>
      <c r="J60" s="50"/>
    </row>
    <row r="61" spans="1:10" ht="18.75" x14ac:dyDescent="0.25">
      <c r="F61" s="169" t="s">
        <v>99</v>
      </c>
      <c r="G61" s="169"/>
      <c r="H61" s="148"/>
      <c r="I61" s="63">
        <f>(I60*100)/I59</f>
        <v>0</v>
      </c>
      <c r="J61" s="50"/>
    </row>
    <row r="62" spans="1:10" x14ac:dyDescent="0.25">
      <c r="E62" s="31"/>
      <c r="F62" s="72"/>
      <c r="G62" s="31"/>
      <c r="H62" s="30"/>
      <c r="I62" s="34"/>
    </row>
    <row r="63" spans="1:10" ht="25.5" x14ac:dyDescent="0.35">
      <c r="A63" s="151" t="s">
        <v>103</v>
      </c>
      <c r="B63" s="152"/>
      <c r="C63" s="152"/>
      <c r="D63" s="152"/>
      <c r="E63" s="152"/>
      <c r="F63" s="152"/>
      <c r="G63" s="152"/>
      <c r="H63" s="152"/>
      <c r="I63" s="153"/>
    </row>
    <row r="64" spans="1:10" x14ac:dyDescent="0.25">
      <c r="A64" s="154" t="s">
        <v>17</v>
      </c>
      <c r="B64" s="155"/>
      <c r="C64" s="155"/>
      <c r="D64" s="156"/>
      <c r="E64" s="154"/>
      <c r="F64" s="155"/>
      <c r="G64" s="155"/>
      <c r="H64" s="155"/>
      <c r="I64" s="156"/>
    </row>
    <row r="65" spans="1:10" ht="38.25" x14ac:dyDescent="0.25">
      <c r="A65" s="154"/>
      <c r="B65" s="155"/>
      <c r="C65" s="155"/>
      <c r="D65" s="17" t="s">
        <v>26</v>
      </c>
      <c r="E65" s="19" t="s">
        <v>51</v>
      </c>
      <c r="F65" s="55" t="s">
        <v>113</v>
      </c>
      <c r="G65" s="56" t="s">
        <v>112</v>
      </c>
      <c r="H65" s="17" t="s">
        <v>52</v>
      </c>
      <c r="I65" s="18" t="s">
        <v>27</v>
      </c>
    </row>
    <row r="66" spans="1:10" x14ac:dyDescent="0.25">
      <c r="A66" s="170" t="s">
        <v>78</v>
      </c>
      <c r="B66" s="171"/>
      <c r="C66" s="171"/>
      <c r="D66" s="125" t="s">
        <v>56</v>
      </c>
      <c r="E66" s="84">
        <v>2</v>
      </c>
      <c r="F66" s="121">
        <v>2</v>
      </c>
      <c r="G66" s="80"/>
      <c r="H66" s="122">
        <f t="shared" ref="H66:H74" si="5">G66*E66</f>
        <v>0</v>
      </c>
      <c r="I66" s="123"/>
    </row>
    <row r="67" spans="1:10" x14ac:dyDescent="0.25">
      <c r="A67" s="170" t="s">
        <v>50</v>
      </c>
      <c r="B67" s="171"/>
      <c r="C67" s="171"/>
      <c r="D67" s="125" t="s">
        <v>56</v>
      </c>
      <c r="E67" s="84">
        <v>1</v>
      </c>
      <c r="F67" s="121">
        <v>1</v>
      </c>
      <c r="G67" s="80"/>
      <c r="H67" s="122">
        <f t="shared" si="5"/>
        <v>0</v>
      </c>
      <c r="I67" s="123"/>
    </row>
    <row r="68" spans="1:10" x14ac:dyDescent="0.25">
      <c r="A68" s="170" t="s">
        <v>104</v>
      </c>
      <c r="B68" s="171"/>
      <c r="C68" s="171"/>
      <c r="D68" s="125" t="s">
        <v>43</v>
      </c>
      <c r="E68" s="84">
        <v>3</v>
      </c>
      <c r="F68" s="121">
        <v>3</v>
      </c>
      <c r="G68" s="80"/>
      <c r="H68" s="122">
        <f t="shared" si="5"/>
        <v>0</v>
      </c>
      <c r="I68" s="123"/>
    </row>
    <row r="69" spans="1:10" x14ac:dyDescent="0.25">
      <c r="A69" s="170" t="s">
        <v>171</v>
      </c>
      <c r="B69" s="171"/>
      <c r="C69" s="171"/>
      <c r="D69" s="125" t="s">
        <v>56</v>
      </c>
      <c r="E69" s="84">
        <v>2</v>
      </c>
      <c r="F69" s="121">
        <v>2</v>
      </c>
      <c r="G69" s="80"/>
      <c r="H69" s="122">
        <f t="shared" si="5"/>
        <v>0</v>
      </c>
      <c r="I69" s="123"/>
    </row>
    <row r="70" spans="1:10" x14ac:dyDescent="0.25">
      <c r="A70" s="170" t="s">
        <v>168</v>
      </c>
      <c r="B70" s="171"/>
      <c r="C70" s="171"/>
      <c r="D70" s="125" t="s">
        <v>56</v>
      </c>
      <c r="E70" s="84">
        <v>1</v>
      </c>
      <c r="F70" s="121">
        <v>1</v>
      </c>
      <c r="G70" s="80"/>
      <c r="H70" s="122">
        <f t="shared" si="5"/>
        <v>0</v>
      </c>
      <c r="I70" s="123"/>
    </row>
    <row r="71" spans="1:10" x14ac:dyDescent="0.25">
      <c r="A71" s="170" t="s">
        <v>25</v>
      </c>
      <c r="B71" s="171"/>
      <c r="C71" s="171"/>
      <c r="D71" s="125" t="s">
        <v>56</v>
      </c>
      <c r="E71" s="84">
        <v>1</v>
      </c>
      <c r="F71" s="121">
        <v>1</v>
      </c>
      <c r="G71" s="80"/>
      <c r="H71" s="122">
        <f t="shared" si="5"/>
        <v>0</v>
      </c>
      <c r="I71" s="123"/>
    </row>
    <row r="72" spans="1:10" x14ac:dyDescent="0.25">
      <c r="A72" s="170" t="s">
        <v>170</v>
      </c>
      <c r="B72" s="171"/>
      <c r="C72" s="171"/>
      <c r="D72" s="125" t="s">
        <v>88</v>
      </c>
      <c r="E72" s="84">
        <v>2</v>
      </c>
      <c r="F72" s="121">
        <v>2</v>
      </c>
      <c r="G72" s="80"/>
      <c r="H72" s="122">
        <f t="shared" si="5"/>
        <v>0</v>
      </c>
      <c r="I72" s="123"/>
    </row>
    <row r="73" spans="1:10" x14ac:dyDescent="0.25">
      <c r="A73" s="170" t="s">
        <v>172</v>
      </c>
      <c r="B73" s="171"/>
      <c r="C73" s="171"/>
      <c r="D73" s="125" t="s">
        <v>43</v>
      </c>
      <c r="E73" s="84">
        <v>2</v>
      </c>
      <c r="F73" s="121">
        <v>2</v>
      </c>
      <c r="G73" s="80"/>
      <c r="H73" s="122">
        <f t="shared" si="5"/>
        <v>0</v>
      </c>
      <c r="I73" s="123"/>
    </row>
    <row r="74" spans="1:10" x14ac:dyDescent="0.25">
      <c r="A74" s="176" t="s">
        <v>39</v>
      </c>
      <c r="B74" s="177"/>
      <c r="C74" s="177"/>
      <c r="D74" s="125" t="s">
        <v>56</v>
      </c>
      <c r="E74" s="84">
        <v>2</v>
      </c>
      <c r="F74" s="121">
        <v>2</v>
      </c>
      <c r="G74" s="80"/>
      <c r="H74" s="122">
        <f t="shared" si="5"/>
        <v>0</v>
      </c>
      <c r="I74" s="123"/>
    </row>
    <row r="75" spans="1:10" x14ac:dyDescent="0.25">
      <c r="A75" s="170"/>
      <c r="B75" s="171"/>
      <c r="C75" s="171"/>
      <c r="D75" s="125"/>
      <c r="E75" s="89">
        <f>SUM(E66:E74)</f>
        <v>16</v>
      </c>
      <c r="F75" s="41">
        <f>SUM(F66:F74)</f>
        <v>16</v>
      </c>
      <c r="G75" s="61">
        <f>SUM(G66:G74)</f>
        <v>0</v>
      </c>
      <c r="H75" s="43">
        <f>SUM(H66:H74)</f>
        <v>0</v>
      </c>
      <c r="I75" s="123"/>
    </row>
    <row r="76" spans="1:10" x14ac:dyDescent="0.25">
      <c r="F76" s="149" t="s">
        <v>59</v>
      </c>
      <c r="G76" s="149"/>
      <c r="H76" s="150"/>
      <c r="I76" s="1">
        <f>F75</f>
        <v>16</v>
      </c>
      <c r="J76" s="50"/>
    </row>
    <row r="77" spans="1:10" x14ac:dyDescent="0.25">
      <c r="F77" s="145" t="s">
        <v>60</v>
      </c>
      <c r="G77" s="145"/>
      <c r="H77" s="146"/>
      <c r="I77" s="1">
        <f>H75</f>
        <v>0</v>
      </c>
      <c r="J77" s="50"/>
    </row>
    <row r="78" spans="1:10" ht="18.75" x14ac:dyDescent="0.25">
      <c r="F78" s="169" t="s">
        <v>99</v>
      </c>
      <c r="G78" s="169"/>
      <c r="H78" s="148"/>
      <c r="I78" s="63">
        <f>(I77*100)/I76</f>
        <v>0</v>
      </c>
      <c r="J78" s="50"/>
    </row>
    <row r="79" spans="1:10" ht="49.5" customHeight="1" x14ac:dyDescent="0.25">
      <c r="E79" s="126"/>
      <c r="F79" s="126"/>
      <c r="G79" s="126"/>
      <c r="H79" s="119"/>
      <c r="I79" s="34"/>
    </row>
    <row r="80" spans="1:10" ht="25.5" x14ac:dyDescent="0.35">
      <c r="A80" s="151" t="s">
        <v>31</v>
      </c>
      <c r="B80" s="152"/>
      <c r="C80" s="152"/>
      <c r="D80" s="152"/>
      <c r="E80" s="152"/>
      <c r="F80" s="152"/>
      <c r="G80" s="152"/>
      <c r="H80" s="152"/>
      <c r="I80" s="153"/>
    </row>
    <row r="81" spans="1:10" x14ac:dyDescent="0.25">
      <c r="A81" s="154" t="s">
        <v>17</v>
      </c>
      <c r="B81" s="155"/>
      <c r="C81" s="155"/>
      <c r="D81" s="156"/>
      <c r="E81" s="154"/>
      <c r="F81" s="155"/>
      <c r="G81" s="155"/>
      <c r="H81" s="155"/>
      <c r="I81" s="156"/>
    </row>
    <row r="82" spans="1:10" ht="38.25" x14ac:dyDescent="0.25">
      <c r="A82" s="154"/>
      <c r="B82" s="155"/>
      <c r="C82" s="155"/>
      <c r="D82" s="17" t="s">
        <v>26</v>
      </c>
      <c r="E82" s="19" t="s">
        <v>51</v>
      </c>
      <c r="F82" s="55" t="s">
        <v>113</v>
      </c>
      <c r="G82" s="56" t="s">
        <v>112</v>
      </c>
      <c r="H82" s="17" t="s">
        <v>52</v>
      </c>
      <c r="I82" s="18" t="s">
        <v>27</v>
      </c>
    </row>
    <row r="83" spans="1:10" x14ac:dyDescent="0.25">
      <c r="A83" s="170" t="s">
        <v>173</v>
      </c>
      <c r="B83" s="171"/>
      <c r="C83" s="171"/>
      <c r="D83" s="94" t="s">
        <v>56</v>
      </c>
      <c r="E83" s="84">
        <v>3</v>
      </c>
      <c r="F83" s="92">
        <v>3</v>
      </c>
      <c r="G83" s="80"/>
      <c r="H83" s="93">
        <f t="shared" ref="H83:H92" si="6">G83*E83</f>
        <v>0</v>
      </c>
      <c r="I83" s="95"/>
    </row>
    <row r="84" spans="1:10" x14ac:dyDescent="0.25">
      <c r="A84" s="170" t="s">
        <v>174</v>
      </c>
      <c r="B84" s="171"/>
      <c r="C84" s="171"/>
      <c r="D84" s="94" t="s">
        <v>56</v>
      </c>
      <c r="E84" s="84">
        <v>1</v>
      </c>
      <c r="F84" s="92">
        <v>1</v>
      </c>
      <c r="G84" s="80"/>
      <c r="H84" s="93">
        <f t="shared" si="6"/>
        <v>0</v>
      </c>
      <c r="I84" s="95"/>
    </row>
    <row r="85" spans="1:10" x14ac:dyDescent="0.25">
      <c r="A85" s="170" t="s">
        <v>127</v>
      </c>
      <c r="B85" s="171"/>
      <c r="C85" s="171"/>
      <c r="D85" s="125" t="s">
        <v>43</v>
      </c>
      <c r="E85" s="84">
        <v>2</v>
      </c>
      <c r="F85" s="92">
        <v>2</v>
      </c>
      <c r="G85" s="80"/>
      <c r="H85" s="93">
        <f t="shared" si="6"/>
        <v>0</v>
      </c>
      <c r="I85" s="95"/>
    </row>
    <row r="86" spans="1:10" x14ac:dyDescent="0.25">
      <c r="A86" s="170" t="s">
        <v>86</v>
      </c>
      <c r="B86" s="171"/>
      <c r="C86" s="171"/>
      <c r="D86" s="94" t="s">
        <v>56</v>
      </c>
      <c r="E86" s="84">
        <v>1</v>
      </c>
      <c r="F86" s="92">
        <v>1</v>
      </c>
      <c r="G86" s="80"/>
      <c r="H86" s="93">
        <f t="shared" si="6"/>
        <v>0</v>
      </c>
      <c r="I86" s="95"/>
    </row>
    <row r="87" spans="1:10" x14ac:dyDescent="0.25">
      <c r="A87" s="170" t="s">
        <v>128</v>
      </c>
      <c r="B87" s="171"/>
      <c r="C87" s="171"/>
      <c r="D87" s="94" t="s">
        <v>56</v>
      </c>
      <c r="E87" s="84">
        <v>1</v>
      </c>
      <c r="F87" s="92">
        <v>1</v>
      </c>
      <c r="G87" s="80"/>
      <c r="H87" s="93">
        <f t="shared" si="6"/>
        <v>0</v>
      </c>
      <c r="I87" s="95"/>
    </row>
    <row r="88" spans="1:10" ht="18" customHeight="1" x14ac:dyDescent="0.25">
      <c r="A88" s="170" t="s">
        <v>175</v>
      </c>
      <c r="B88" s="171"/>
      <c r="C88" s="171"/>
      <c r="D88" s="94" t="s">
        <v>126</v>
      </c>
      <c r="E88" s="84">
        <v>2</v>
      </c>
      <c r="F88" s="92">
        <v>2</v>
      </c>
      <c r="G88" s="80"/>
      <c r="H88" s="93">
        <f t="shared" si="6"/>
        <v>0</v>
      </c>
      <c r="I88" s="95"/>
    </row>
    <row r="89" spans="1:10" ht="18" customHeight="1" x14ac:dyDescent="0.25">
      <c r="A89" s="170" t="s">
        <v>176</v>
      </c>
      <c r="B89" s="171"/>
      <c r="C89" s="171"/>
      <c r="D89" s="94" t="s">
        <v>126</v>
      </c>
      <c r="E89" s="84">
        <v>2</v>
      </c>
      <c r="F89" s="92">
        <v>2</v>
      </c>
      <c r="G89" s="80"/>
      <c r="H89" s="93">
        <f t="shared" si="6"/>
        <v>0</v>
      </c>
      <c r="I89" s="95"/>
    </row>
    <row r="90" spans="1:10" x14ac:dyDescent="0.25">
      <c r="A90" s="176" t="s">
        <v>25</v>
      </c>
      <c r="B90" s="177"/>
      <c r="C90" s="177"/>
      <c r="D90" s="94" t="s">
        <v>56</v>
      </c>
      <c r="E90" s="84">
        <v>1</v>
      </c>
      <c r="F90" s="92">
        <v>1</v>
      </c>
      <c r="G90" s="80"/>
      <c r="H90" s="93">
        <f t="shared" si="6"/>
        <v>0</v>
      </c>
      <c r="I90" s="95"/>
    </row>
    <row r="91" spans="1:10" x14ac:dyDescent="0.25">
      <c r="A91" s="170" t="s">
        <v>87</v>
      </c>
      <c r="B91" s="171"/>
      <c r="C91" s="171"/>
      <c r="D91" s="94" t="s">
        <v>126</v>
      </c>
      <c r="E91" s="84">
        <v>2</v>
      </c>
      <c r="F91" s="92">
        <v>2</v>
      </c>
      <c r="G91" s="80"/>
      <c r="H91" s="93">
        <f t="shared" si="6"/>
        <v>0</v>
      </c>
      <c r="I91" s="95"/>
    </row>
    <row r="92" spans="1:10" x14ac:dyDescent="0.25">
      <c r="A92" s="170" t="s">
        <v>129</v>
      </c>
      <c r="B92" s="171"/>
      <c r="C92" s="171"/>
      <c r="D92" s="94" t="s">
        <v>56</v>
      </c>
      <c r="E92" s="84">
        <v>2</v>
      </c>
      <c r="F92" s="92">
        <v>2</v>
      </c>
      <c r="G92" s="80"/>
      <c r="H92" s="93">
        <f t="shared" si="6"/>
        <v>0</v>
      </c>
      <c r="I92" s="95"/>
    </row>
    <row r="93" spans="1:10" x14ac:dyDescent="0.25">
      <c r="A93" s="170"/>
      <c r="B93" s="171"/>
      <c r="C93" s="171"/>
      <c r="D93" s="79"/>
      <c r="E93" s="89">
        <f>SUM(E83:E92)</f>
        <v>17</v>
      </c>
      <c r="F93" s="41">
        <f>SUM(F83:F92)</f>
        <v>17</v>
      </c>
      <c r="G93" s="61">
        <f>SUM(G83:G91)</f>
        <v>0</v>
      </c>
      <c r="H93" s="43">
        <f>SUM(H83:H91)</f>
        <v>0</v>
      </c>
      <c r="I93" s="73"/>
    </row>
    <row r="94" spans="1:10" x14ac:dyDescent="0.25">
      <c r="F94" s="149" t="s">
        <v>59</v>
      </c>
      <c r="G94" s="149"/>
      <c r="H94" s="150"/>
      <c r="I94" s="1">
        <f>F93</f>
        <v>17</v>
      </c>
      <c r="J94" s="50"/>
    </row>
    <row r="95" spans="1:10" x14ac:dyDescent="0.25">
      <c r="F95" s="145" t="s">
        <v>60</v>
      </c>
      <c r="G95" s="145"/>
      <c r="H95" s="146"/>
      <c r="I95" s="1">
        <f>H93</f>
        <v>0</v>
      </c>
      <c r="J95" s="50"/>
    </row>
    <row r="96" spans="1:10" ht="18.75" x14ac:dyDescent="0.25">
      <c r="F96" s="169" t="s">
        <v>99</v>
      </c>
      <c r="G96" s="169"/>
      <c r="H96" s="148"/>
      <c r="I96" s="63">
        <f>(I95*100)/I94</f>
        <v>0</v>
      </c>
      <c r="J96" s="50"/>
    </row>
    <row r="97" spans="1:10" x14ac:dyDescent="0.25">
      <c r="E97" s="31"/>
      <c r="F97" s="72"/>
      <c r="G97" s="31"/>
      <c r="H97" s="30"/>
      <c r="I97" s="34"/>
    </row>
    <row r="98" spans="1:10" ht="25.5" x14ac:dyDescent="0.35">
      <c r="A98" s="157" t="s">
        <v>31</v>
      </c>
      <c r="B98" s="158"/>
      <c r="C98" s="158"/>
      <c r="D98" s="158"/>
      <c r="E98" s="158"/>
      <c r="F98" s="158"/>
      <c r="G98" s="158"/>
      <c r="H98" s="158"/>
      <c r="I98" s="159"/>
    </row>
    <row r="99" spans="1:10" x14ac:dyDescent="0.25">
      <c r="A99" s="154" t="s">
        <v>17</v>
      </c>
      <c r="B99" s="155"/>
      <c r="C99" s="155"/>
      <c r="D99" s="156"/>
      <c r="E99" s="154"/>
      <c r="F99" s="155"/>
      <c r="G99" s="155"/>
      <c r="H99" s="155"/>
      <c r="I99" s="156"/>
    </row>
    <row r="100" spans="1:10" ht="38.25" x14ac:dyDescent="0.25">
      <c r="A100" s="154"/>
      <c r="B100" s="155"/>
      <c r="C100" s="155"/>
      <c r="D100" s="17" t="s">
        <v>26</v>
      </c>
      <c r="E100" s="19" t="s">
        <v>51</v>
      </c>
      <c r="F100" s="55" t="s">
        <v>113</v>
      </c>
      <c r="G100" s="56" t="s">
        <v>112</v>
      </c>
      <c r="H100" s="17" t="s">
        <v>52</v>
      </c>
      <c r="I100" s="18" t="s">
        <v>27</v>
      </c>
    </row>
    <row r="101" spans="1:10" x14ac:dyDescent="0.25">
      <c r="A101" s="170" t="s">
        <v>173</v>
      </c>
      <c r="B101" s="171"/>
      <c r="C101" s="171"/>
      <c r="D101" s="125" t="s">
        <v>56</v>
      </c>
      <c r="E101" s="84">
        <v>3</v>
      </c>
      <c r="F101" s="121">
        <v>3</v>
      </c>
      <c r="G101" s="80"/>
      <c r="H101" s="122">
        <f t="shared" ref="H101:H110" si="7">G101*E101</f>
        <v>0</v>
      </c>
      <c r="I101" s="123"/>
    </row>
    <row r="102" spans="1:10" x14ac:dyDescent="0.25">
      <c r="A102" s="170" t="s">
        <v>174</v>
      </c>
      <c r="B102" s="171"/>
      <c r="C102" s="171"/>
      <c r="D102" s="125" t="s">
        <v>56</v>
      </c>
      <c r="E102" s="84">
        <v>1</v>
      </c>
      <c r="F102" s="121">
        <v>1</v>
      </c>
      <c r="G102" s="80"/>
      <c r="H102" s="122">
        <f t="shared" si="7"/>
        <v>0</v>
      </c>
      <c r="I102" s="123"/>
    </row>
    <row r="103" spans="1:10" x14ac:dyDescent="0.25">
      <c r="A103" s="170" t="s">
        <v>127</v>
      </c>
      <c r="B103" s="171"/>
      <c r="C103" s="171"/>
      <c r="D103" s="125" t="s">
        <v>43</v>
      </c>
      <c r="E103" s="84">
        <v>2</v>
      </c>
      <c r="F103" s="121">
        <v>2</v>
      </c>
      <c r="G103" s="80"/>
      <c r="H103" s="122">
        <f t="shared" si="7"/>
        <v>0</v>
      </c>
      <c r="I103" s="123"/>
    </row>
    <row r="104" spans="1:10" x14ac:dyDescent="0.25">
      <c r="A104" s="170" t="s">
        <v>86</v>
      </c>
      <c r="B104" s="171"/>
      <c r="C104" s="171"/>
      <c r="D104" s="125" t="s">
        <v>56</v>
      </c>
      <c r="E104" s="84">
        <v>1</v>
      </c>
      <c r="F104" s="121">
        <v>1</v>
      </c>
      <c r="G104" s="80"/>
      <c r="H104" s="122">
        <f t="shared" si="7"/>
        <v>0</v>
      </c>
      <c r="I104" s="123"/>
    </row>
    <row r="105" spans="1:10" x14ac:dyDescent="0.25">
      <c r="A105" s="170" t="s">
        <v>128</v>
      </c>
      <c r="B105" s="171"/>
      <c r="C105" s="171"/>
      <c r="D105" s="125" t="s">
        <v>56</v>
      </c>
      <c r="E105" s="84">
        <v>1</v>
      </c>
      <c r="F105" s="121">
        <v>1</v>
      </c>
      <c r="G105" s="80"/>
      <c r="H105" s="122">
        <f t="shared" si="7"/>
        <v>0</v>
      </c>
      <c r="I105" s="123"/>
    </row>
    <row r="106" spans="1:10" ht="18" customHeight="1" x14ac:dyDescent="0.25">
      <c r="A106" s="170" t="s">
        <v>175</v>
      </c>
      <c r="B106" s="171"/>
      <c r="C106" s="171"/>
      <c r="D106" s="125" t="s">
        <v>126</v>
      </c>
      <c r="E106" s="84">
        <v>2</v>
      </c>
      <c r="F106" s="121">
        <v>2</v>
      </c>
      <c r="G106" s="80"/>
      <c r="H106" s="122">
        <f t="shared" si="7"/>
        <v>0</v>
      </c>
      <c r="I106" s="123"/>
    </row>
    <row r="107" spans="1:10" ht="18" customHeight="1" x14ac:dyDescent="0.25">
      <c r="A107" s="170" t="s">
        <v>176</v>
      </c>
      <c r="B107" s="171"/>
      <c r="C107" s="171"/>
      <c r="D107" s="125" t="s">
        <v>126</v>
      </c>
      <c r="E107" s="84">
        <v>2</v>
      </c>
      <c r="F107" s="121">
        <v>2</v>
      </c>
      <c r="G107" s="80"/>
      <c r="H107" s="122">
        <f t="shared" si="7"/>
        <v>0</v>
      </c>
      <c r="I107" s="123"/>
    </row>
    <row r="108" spans="1:10" x14ac:dyDescent="0.25">
      <c r="A108" s="176" t="s">
        <v>25</v>
      </c>
      <c r="B108" s="177"/>
      <c r="C108" s="177"/>
      <c r="D108" s="125" t="s">
        <v>56</v>
      </c>
      <c r="E108" s="84">
        <v>1</v>
      </c>
      <c r="F108" s="121">
        <v>1</v>
      </c>
      <c r="G108" s="80"/>
      <c r="H108" s="122">
        <f t="shared" si="7"/>
        <v>0</v>
      </c>
      <c r="I108" s="123"/>
    </row>
    <row r="109" spans="1:10" x14ac:dyDescent="0.25">
      <c r="A109" s="170" t="s">
        <v>87</v>
      </c>
      <c r="B109" s="171"/>
      <c r="C109" s="171"/>
      <c r="D109" s="125" t="s">
        <v>126</v>
      </c>
      <c r="E109" s="84">
        <v>2</v>
      </c>
      <c r="F109" s="121">
        <v>2</v>
      </c>
      <c r="G109" s="80"/>
      <c r="H109" s="122">
        <f t="shared" si="7"/>
        <v>0</v>
      </c>
      <c r="I109" s="123"/>
    </row>
    <row r="110" spans="1:10" x14ac:dyDescent="0.25">
      <c r="A110" s="170" t="s">
        <v>129</v>
      </c>
      <c r="B110" s="171"/>
      <c r="C110" s="171"/>
      <c r="D110" s="125" t="s">
        <v>56</v>
      </c>
      <c r="E110" s="84">
        <v>2</v>
      </c>
      <c r="F110" s="121">
        <v>2</v>
      </c>
      <c r="G110" s="80"/>
      <c r="H110" s="122">
        <f t="shared" si="7"/>
        <v>0</v>
      </c>
      <c r="I110" s="123"/>
    </row>
    <row r="111" spans="1:10" x14ac:dyDescent="0.25">
      <c r="A111" s="170"/>
      <c r="B111" s="171"/>
      <c r="C111" s="171"/>
      <c r="D111" s="125"/>
      <c r="E111" s="89">
        <f>SUM(E101:E110)</f>
        <v>17</v>
      </c>
      <c r="F111" s="41">
        <f>SUM(F101:F110)</f>
        <v>17</v>
      </c>
      <c r="G111" s="61">
        <f>SUM(G101:G109)</f>
        <v>0</v>
      </c>
      <c r="H111" s="43">
        <f>SUM(H101:H109)</f>
        <v>0</v>
      </c>
      <c r="I111" s="123"/>
    </row>
    <row r="112" spans="1:10" x14ac:dyDescent="0.25">
      <c r="F112" s="149" t="s">
        <v>59</v>
      </c>
      <c r="G112" s="149"/>
      <c r="H112" s="150"/>
      <c r="I112" s="1">
        <f>F111</f>
        <v>17</v>
      </c>
      <c r="J112" s="50"/>
    </row>
    <row r="113" spans="1:10" x14ac:dyDescent="0.25">
      <c r="F113" s="145" t="s">
        <v>60</v>
      </c>
      <c r="G113" s="145"/>
      <c r="H113" s="146"/>
      <c r="I113" s="1">
        <f>H111</f>
        <v>0</v>
      </c>
      <c r="J113" s="50"/>
    </row>
    <row r="114" spans="1:10" ht="18.75" x14ac:dyDescent="0.25">
      <c r="F114" s="169" t="s">
        <v>99</v>
      </c>
      <c r="G114" s="169"/>
      <c r="H114" s="148"/>
      <c r="I114" s="63">
        <f>(I113*100)/I112</f>
        <v>0</v>
      </c>
      <c r="J114" s="50"/>
    </row>
    <row r="115" spans="1:10" ht="15.75" thickBot="1" x14ac:dyDescent="0.3">
      <c r="E115" s="126"/>
      <c r="F115" s="126"/>
      <c r="G115" s="126"/>
      <c r="H115" s="119"/>
      <c r="I115" s="133"/>
    </row>
    <row r="116" spans="1:10" s="37" customFormat="1" ht="15" customHeight="1" x14ac:dyDescent="0.25">
      <c r="A116" s="36"/>
      <c r="B116" s="36"/>
      <c r="C116" s="36"/>
      <c r="D116" s="36"/>
      <c r="E116" s="36"/>
      <c r="F116" s="46" t="s">
        <v>79</v>
      </c>
      <c r="G116" s="36"/>
      <c r="H116" s="36"/>
      <c r="I116" s="160">
        <f>AVERAGE(I114,I96,I78,I61,I44,I26)</f>
        <v>0</v>
      </c>
      <c r="J116" s="53"/>
    </row>
    <row r="117" spans="1:10" s="37" customFormat="1" ht="15" customHeight="1" thickBot="1" x14ac:dyDescent="0.3">
      <c r="A117" s="36"/>
      <c r="B117" s="36"/>
      <c r="C117" s="36"/>
      <c r="D117" s="36"/>
      <c r="E117" s="36"/>
      <c r="F117" s="36" t="s">
        <v>85</v>
      </c>
      <c r="G117" s="36"/>
      <c r="H117" s="36"/>
      <c r="I117" s="161"/>
      <c r="J117" s="53"/>
    </row>
    <row r="118" spans="1:10" x14ac:dyDescent="0.25">
      <c r="I118" t="s">
        <v>2</v>
      </c>
      <c r="J118" s="50"/>
    </row>
    <row r="119" spans="1:10" x14ac:dyDescent="0.25">
      <c r="A119" s="4" t="s">
        <v>11</v>
      </c>
      <c r="B119" s="5"/>
      <c r="C119" s="5"/>
      <c r="D119" s="6"/>
      <c r="E119" s="5"/>
      <c r="F119" s="4" t="s">
        <v>12</v>
      </c>
      <c r="G119" s="5"/>
      <c r="H119" s="5"/>
      <c r="I119" s="6"/>
      <c r="J119" s="50"/>
    </row>
    <row r="120" spans="1:10" x14ac:dyDescent="0.25">
      <c r="A120" s="7" t="s">
        <v>13</v>
      </c>
      <c r="B120" s="8"/>
      <c r="C120" s="8"/>
      <c r="D120" s="9"/>
      <c r="E120" s="8"/>
      <c r="F120" s="7"/>
      <c r="G120" s="8"/>
      <c r="H120" s="8"/>
      <c r="I120" s="9"/>
      <c r="J120" s="50"/>
    </row>
    <row r="121" spans="1:10" x14ac:dyDescent="0.25">
      <c r="A121" s="7"/>
      <c r="B121" s="8"/>
      <c r="C121" s="8"/>
      <c r="D121" s="9"/>
      <c r="E121" s="8"/>
      <c r="F121" s="7"/>
      <c r="G121" s="8"/>
      <c r="H121" s="8"/>
      <c r="I121" s="9"/>
      <c r="J121" s="50"/>
    </row>
    <row r="122" spans="1:10" x14ac:dyDescent="0.25">
      <c r="A122" s="7"/>
      <c r="B122" s="8"/>
      <c r="C122" s="8"/>
      <c r="D122" s="9"/>
      <c r="E122" s="8"/>
      <c r="F122" s="7"/>
      <c r="G122" s="8"/>
      <c r="H122" s="8"/>
      <c r="I122" s="9"/>
      <c r="J122" s="50"/>
    </row>
    <row r="123" spans="1:10" x14ac:dyDescent="0.25">
      <c r="A123" s="10"/>
      <c r="B123" s="11"/>
      <c r="C123" s="11"/>
      <c r="D123" s="12"/>
      <c r="E123" s="11"/>
      <c r="F123" s="10"/>
      <c r="G123" s="11"/>
      <c r="H123" s="11"/>
      <c r="I123" s="12"/>
      <c r="J123" s="50"/>
    </row>
    <row r="124" spans="1:10" x14ac:dyDescent="0.25">
      <c r="A124" s="13"/>
      <c r="B124" s="13"/>
      <c r="C124" s="14"/>
      <c r="D124" s="14"/>
      <c r="E124" s="14"/>
      <c r="F124" s="15"/>
      <c r="G124" s="14"/>
      <c r="H124" s="16" t="s">
        <v>14</v>
      </c>
      <c r="I124" s="14"/>
      <c r="J124" s="50"/>
    </row>
  </sheetData>
  <mergeCells count="117">
    <mergeCell ref="A10:I10"/>
    <mergeCell ref="A11:D11"/>
    <mergeCell ref="E11:I11"/>
    <mergeCell ref="A12:C12"/>
    <mergeCell ref="A13:C13"/>
    <mergeCell ref="A1:I2"/>
    <mergeCell ref="A3:I3"/>
    <mergeCell ref="A4:C4"/>
    <mergeCell ref="A5:C5"/>
    <mergeCell ref="D5:I5"/>
    <mergeCell ref="A6:C6"/>
    <mergeCell ref="D6:I6"/>
    <mergeCell ref="G4:H4"/>
    <mergeCell ref="A7:C7"/>
    <mergeCell ref="D7:I7"/>
    <mergeCell ref="F77:H77"/>
    <mergeCell ref="F78:H78"/>
    <mergeCell ref="A14:C14"/>
    <mergeCell ref="A15:C15"/>
    <mergeCell ref="A16:C16"/>
    <mergeCell ref="A17:C17"/>
    <mergeCell ref="A18:C18"/>
    <mergeCell ref="A52:C52"/>
    <mergeCell ref="A53:C53"/>
    <mergeCell ref="A54:C54"/>
    <mergeCell ref="A57:C57"/>
    <mergeCell ref="A48:C48"/>
    <mergeCell ref="A49:C49"/>
    <mergeCell ref="A50:C50"/>
    <mergeCell ref="A51:C51"/>
    <mergeCell ref="A37:C37"/>
    <mergeCell ref="A38:C38"/>
    <mergeCell ref="A39:C39"/>
    <mergeCell ref="A23:C23"/>
    <mergeCell ref="A40:C40"/>
    <mergeCell ref="A28:I28"/>
    <mergeCell ref="A29:D29"/>
    <mergeCell ref="E29:I29"/>
    <mergeCell ref="A30:C30"/>
    <mergeCell ref="A72:C72"/>
    <mergeCell ref="A74:C74"/>
    <mergeCell ref="A75:C75"/>
    <mergeCell ref="A36:C36"/>
    <mergeCell ref="F42:H42"/>
    <mergeCell ref="F43:H43"/>
    <mergeCell ref="A63:I63"/>
    <mergeCell ref="A46:I46"/>
    <mergeCell ref="A47:D47"/>
    <mergeCell ref="E47:I47"/>
    <mergeCell ref="A58:C58"/>
    <mergeCell ref="F59:H59"/>
    <mergeCell ref="F60:H60"/>
    <mergeCell ref="F61:H61"/>
    <mergeCell ref="A56:C56"/>
    <mergeCell ref="I116:I117"/>
    <mergeCell ref="A98:I98"/>
    <mergeCell ref="A85:C85"/>
    <mergeCell ref="A86:C86"/>
    <mergeCell ref="A87:C87"/>
    <mergeCell ref="A90:C90"/>
    <mergeCell ref="A91:C91"/>
    <mergeCell ref="A88:C88"/>
    <mergeCell ref="A89:C89"/>
    <mergeCell ref="A99:D99"/>
    <mergeCell ref="F113:H113"/>
    <mergeCell ref="F114:H114"/>
    <mergeCell ref="E99:I99"/>
    <mergeCell ref="A107:C107"/>
    <mergeCell ref="A108:C108"/>
    <mergeCell ref="A109:C109"/>
    <mergeCell ref="A110:C110"/>
    <mergeCell ref="A105:C105"/>
    <mergeCell ref="A92:C92"/>
    <mergeCell ref="A111:C111"/>
    <mergeCell ref="F112:H112"/>
    <mergeCell ref="A93:C93"/>
    <mergeCell ref="F94:H94"/>
    <mergeCell ref="F95:H95"/>
    <mergeCell ref="A19:C19"/>
    <mergeCell ref="A31:C31"/>
    <mergeCell ref="A32:C32"/>
    <mergeCell ref="A33:C33"/>
    <mergeCell ref="A34:C34"/>
    <mergeCell ref="A35:C35"/>
    <mergeCell ref="A41:C41"/>
    <mergeCell ref="F44:H44"/>
    <mergeCell ref="A55:C55"/>
    <mergeCell ref="A22:C22"/>
    <mergeCell ref="F24:H24"/>
    <mergeCell ref="F25:H25"/>
    <mergeCell ref="F26:H26"/>
    <mergeCell ref="A20:C20"/>
    <mergeCell ref="A21:C21"/>
    <mergeCell ref="A100:C100"/>
    <mergeCell ref="A101:C101"/>
    <mergeCell ref="A102:C102"/>
    <mergeCell ref="A103:C103"/>
    <mergeCell ref="A104:C104"/>
    <mergeCell ref="A106:C106"/>
    <mergeCell ref="A64:D64"/>
    <mergeCell ref="E64:I64"/>
    <mergeCell ref="A65:C65"/>
    <mergeCell ref="A66:C66"/>
    <mergeCell ref="A67:C67"/>
    <mergeCell ref="A68:C68"/>
    <mergeCell ref="A69:C69"/>
    <mergeCell ref="A70:C70"/>
    <mergeCell ref="A73:C73"/>
    <mergeCell ref="A80:I80"/>
    <mergeCell ref="A81:D81"/>
    <mergeCell ref="E81:I81"/>
    <mergeCell ref="A82:C82"/>
    <mergeCell ref="A83:C83"/>
    <mergeCell ref="A84:C84"/>
    <mergeCell ref="F76:H76"/>
    <mergeCell ref="F96:H96"/>
    <mergeCell ref="A71:C71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  <headerFooter>
    <oddHeader>&amp;CANNEXE 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BIO</vt:lpstr>
      <vt:lpstr>HQ Accueil</vt:lpstr>
      <vt:lpstr>RestoCoeuractivité</vt:lpstr>
      <vt:lpstr>HQ SANITAIRES</vt:lpstr>
      <vt:lpstr>DOUCHES RDR</vt:lpstr>
      <vt:lpstr>HQ DIRECTION</vt:lpstr>
      <vt:lpstr>QS PLATEAU BUREAU</vt:lpstr>
      <vt:lpstr>QS ESP COMMUNS</vt:lpstr>
      <vt:lpstr>QS CIRCULATION</vt:lpstr>
      <vt:lpstr>QE</vt:lpstr>
      <vt:lpstr>BIO!Zone_d_impression</vt:lpstr>
      <vt:lpstr>'DOUCHES RDR'!Zone_d_impression</vt:lpstr>
      <vt:lpstr>'HQ Accueil'!Zone_d_impression</vt:lpstr>
      <vt:lpstr>'HQ DIRECTION'!Zone_d_impression</vt:lpstr>
      <vt:lpstr>'HQ SANITAIRES'!Zone_d_impression</vt:lpstr>
      <vt:lpstr>QE!Zone_d_impression</vt:lpstr>
      <vt:lpstr>'QS CIRCULATION'!Zone_d_impression</vt:lpstr>
      <vt:lpstr>'QS ESP COMMUNS'!Zone_d_impression</vt:lpstr>
      <vt:lpstr>'QS PLATEAU BUREAU'!Zone_d_impression</vt:lpstr>
      <vt:lpstr>RestoCoeuractivité!Zone_d_impression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SANJUAN LINDA (CPAM SOMME)</dc:creator>
  <cp:lastModifiedBy>DUMAS STEPHANIE (CPAM SOMME)</cp:lastModifiedBy>
  <cp:lastPrinted>2025-07-17T08:17:04Z</cp:lastPrinted>
  <dcterms:created xsi:type="dcterms:W3CDTF">2025-05-22T08:35:25Z</dcterms:created>
  <dcterms:modified xsi:type="dcterms:W3CDTF">2025-07-17T08:51:56Z</dcterms:modified>
</cp:coreProperties>
</file>